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76" yWindow="65236" windowWidth="15480" windowHeight="6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<sst xmlns="http://schemas.openxmlformats.org/spreadsheetml/2006/main" count="2295" uniqueCount="348">
  <si>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</si>
  <si>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</si>
  <si>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</si>
  <si>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</si>
  <si>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</si>
  <si>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</si>
  <si>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</si>
  <si>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Код источника</t>
  </si>
  <si>
    <t>финансирования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</si>
  <si>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</si>
  <si>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</si>
  <si>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</si>
  <si>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</si>
  <si>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</si>
  <si>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</si>
  <si>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</si>
  <si>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</si>
  <si>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</si>
  <si>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</si>
  <si>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</si>
  <si>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</si>
  <si>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</si>
  <si>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</si>
  <si>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</si>
  <si>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</si>
  <si>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</si>
  <si>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</si>
  <si>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0503117</t>
  </si>
  <si>
    <t xml:space="preserve">Неисполненные 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</si>
  <si>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</si>
  <si>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</si>
  <si>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</si>
  <si>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</si>
  <si>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</si>
  <si>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</si>
  <si>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</si>
  <si>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</si>
  <si>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</si>
  <si>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</si>
  <si>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</si>
  <si>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</si>
  <si>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</si>
  <si>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</si>
  <si>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</si>
  <si>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</si>
  <si>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</si>
  <si>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</si>
  <si>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</si>
  <si>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из них:</t>
  </si>
  <si>
    <t>Код дохода по бюджетной классификацией</t>
  </si>
  <si>
    <t xml:space="preserve">  по ОКЕИ</t>
  </si>
  <si>
    <t>Форма по ОКУД</t>
  </si>
  <si>
    <t>дефицита бюджета</t>
  </si>
  <si>
    <t xml:space="preserve">по бюджетной   </t>
  </si>
  <si>
    <t>классификации</t>
  </si>
  <si>
    <t>710</t>
  </si>
  <si>
    <t>720</t>
  </si>
  <si>
    <t>увеличение остатков средств</t>
  </si>
  <si>
    <t>уменьшение остатка средств</t>
  </si>
  <si>
    <t>000</t>
  </si>
  <si>
    <t>182</t>
  </si>
  <si>
    <t>040</t>
  </si>
  <si>
    <t>003</t>
  </si>
  <si>
    <t>920</t>
  </si>
  <si>
    <t>10000000</t>
  </si>
  <si>
    <t>10100000</t>
  </si>
  <si>
    <t>10102000</t>
  </si>
  <si>
    <t>10102030</t>
  </si>
  <si>
    <t>10500000</t>
  </si>
  <si>
    <t>10501000</t>
  </si>
  <si>
    <t>10501011</t>
  </si>
  <si>
    <t>10501012</t>
  </si>
  <si>
    <t>10501021</t>
  </si>
  <si>
    <t>10601030</t>
  </si>
  <si>
    <t>10606000</t>
  </si>
  <si>
    <t>10606010</t>
  </si>
  <si>
    <t>10606013</t>
  </si>
  <si>
    <t>10606020</t>
  </si>
  <si>
    <t>10606023</t>
  </si>
  <si>
    <t>10900000</t>
  </si>
  <si>
    <t>10904000</t>
  </si>
  <si>
    <t>11100000</t>
  </si>
  <si>
    <t>11105000</t>
  </si>
  <si>
    <t>11300000</t>
  </si>
  <si>
    <t>11303000</t>
  </si>
  <si>
    <t>11303050</t>
  </si>
  <si>
    <t>11400000</t>
  </si>
  <si>
    <t>11406000</t>
  </si>
  <si>
    <t>20000000</t>
  </si>
  <si>
    <t>20200000</t>
  </si>
  <si>
    <t>20201000</t>
  </si>
  <si>
    <t>20201001</t>
  </si>
  <si>
    <t>20203000</t>
  </si>
  <si>
    <t>20203015</t>
  </si>
  <si>
    <t>20204012</t>
  </si>
  <si>
    <t>00</t>
  </si>
  <si>
    <t>01</t>
  </si>
  <si>
    <t>10</t>
  </si>
  <si>
    <t>0000</t>
  </si>
  <si>
    <t>110</t>
  </si>
  <si>
    <t>120</t>
  </si>
  <si>
    <t>130</t>
  </si>
  <si>
    <t>410</t>
  </si>
  <si>
    <t>430</t>
  </si>
  <si>
    <t>151</t>
  </si>
  <si>
    <t>ДОХОДЫ</t>
  </si>
  <si>
    <t>НАЛОГИ НА ПРИБЫЛЬ, ДОХОДЫ</t>
  </si>
  <si>
    <t>Налог на доходы физических лиц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</si>
  <si>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</si>
  <si>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</si>
  <si>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</si>
  <si>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</si>
  <si>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</si>
  <si>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</si>
  <si>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</si>
  <si>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 на имущество физических лиц, зачисляемый в бюджеты поселений</t>
  </si>
  <si>
    <t>Земельный налог</t>
  </si>
  <si>
    <t>Земельный налог, взимаемый по ставке установленной по пп.1 п1.ст.394 НК РФ</t>
  </si>
  <si>
    <t>Земельный налог, взимаемый по ставке, установленной пп.1п1 ст.394 НК РФ уплачиваемые в бюджет поселений</t>
  </si>
  <si>
    <t>Земельный налог, взимаемый по ставке, установленной пп.2п1. ст394 НК РФ</t>
  </si>
  <si>
    <t>Земельный налог, взимаемый по ставке, установленной пп2.п1. ст394 НК РФ ,уплачиваемый в бюджет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</si>
  <si>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</si>
  <si>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</si>
  <si>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возникающим до 1 января 2006 года)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</si>
  <si>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</si>
  <si>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</si>
  <si>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</si>
  <si>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</si>
  <si>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</si>
  <si>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Доходы, полученные от предприниматедьской и другой приносящей доход деятельности</t>
  </si>
  <si>
    <t>ДОХОДЫ ОТ ПРОДАЖИ МАТЕРИАЛЬНЫХ И НЕМАТЕРИАЛЬНЫХ АКТИВОВ</t>
  </si>
  <si>
    <t xml:space="preserve">Доходы от реализации иного имущества, находящегося в муниципальной собственности </t>
  </si>
  <si>
    <t xml:space="preserve">Доходы от продажи земельных участков, находящихся в   государственной и муниципальной собственности (за  исключением  земельных  участков  автономных учреждений,   а    также    земельных    участков государственных и  муниципальных  предприятий,  в том числе казенных)
</t>
  </si>
  <si>
    <t xml:space="preserve">Доходы    от    продажи    земельных    участков, государственная  собственность  на   которые   не
разграничена и  которые  расположены  в  границах поселений
</t>
  </si>
  <si>
    <t>БЕЗВОЗМЕЗДНЫЕ ПОСТУПЛЕНИЯ</t>
  </si>
  <si>
    <t>Безвозмездные поступления от других бюджетов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</si>
  <si>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</si>
  <si>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Дотация бюджетам поселений на выравнивание уровня бюджетной обеспечеености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</si>
  <si>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</si>
  <si>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Субвенция бюджетам поселений на осуществление полномочий по первичному воинскому учету на территориях, где отсутствуют военные комиссариаты</t>
  </si>
  <si>
    <t/>
  </si>
  <si>
    <t>0103</t>
  </si>
  <si>
    <t>0104</t>
  </si>
  <si>
    <t>0107</t>
  </si>
  <si>
    <t>0111</t>
  </si>
  <si>
    <t>0113</t>
  </si>
  <si>
    <t>0203</t>
  </si>
  <si>
    <t>0309</t>
  </si>
  <si>
    <t>0412</t>
  </si>
  <si>
    <t>0501</t>
  </si>
  <si>
    <t>0502</t>
  </si>
  <si>
    <t>0503</t>
  </si>
  <si>
    <t>0603</t>
  </si>
  <si>
    <t>0707</t>
  </si>
  <si>
    <t>0801</t>
  </si>
  <si>
    <t>1003</t>
  </si>
  <si>
    <t>0021200</t>
  </si>
  <si>
    <t>0020400</t>
  </si>
  <si>
    <t>0020800</t>
  </si>
  <si>
    <t>0200002</t>
  </si>
  <si>
    <t>0700500</t>
  </si>
  <si>
    <t>0920300</t>
  </si>
  <si>
    <t>7956700</t>
  </si>
  <si>
    <t>0013600</t>
  </si>
  <si>
    <t>2180100</t>
  </si>
  <si>
    <t>3500300</t>
  </si>
  <si>
    <t>3510500</t>
  </si>
  <si>
    <t>5201535</t>
  </si>
  <si>
    <t>7953100</t>
  </si>
  <si>
    <t>7956500</t>
  </si>
  <si>
    <t>7957400</t>
  </si>
  <si>
    <t>5058500</t>
  </si>
  <si>
    <t>013</t>
  </si>
  <si>
    <t>220</t>
  </si>
  <si>
    <t>226</t>
  </si>
  <si>
    <t>210</t>
  </si>
  <si>
    <t>211</t>
  </si>
  <si>
    <t>213</t>
  </si>
  <si>
    <t>221</t>
  </si>
  <si>
    <t>223</t>
  </si>
  <si>
    <t>225</t>
  </si>
  <si>
    <t>290</t>
  </si>
  <si>
    <t>300</t>
  </si>
  <si>
    <t>310</t>
  </si>
  <si>
    <t>340</t>
  </si>
  <si>
    <t>222</t>
  </si>
  <si>
    <t>251</t>
  </si>
  <si>
    <t>212</t>
  </si>
  <si>
    <t>01050000</t>
  </si>
  <si>
    <t>01050201</t>
  </si>
  <si>
    <t>510</t>
  </si>
  <si>
    <t>600</t>
  </si>
  <si>
    <t>610</t>
  </si>
  <si>
    <t>Изменение остатков средств на счетах по учету средств бюджета</t>
  </si>
  <si>
    <t>Изменение прочих остатков денежных средств бюджета</t>
  </si>
  <si>
    <t>Наименование финансового органа</t>
  </si>
  <si>
    <t>Администрация муниципального образования</t>
  </si>
  <si>
    <t>сельского поселения деревня Совьяки</t>
  </si>
  <si>
    <t xml:space="preserve">          по ОКПО</t>
  </si>
  <si>
    <t>СП "Деревня Совьяки"</t>
  </si>
  <si>
    <t>29206832000</t>
  </si>
  <si>
    <t>012</t>
  </si>
  <si>
    <t>7951051</t>
  </si>
  <si>
    <t>7951052</t>
  </si>
  <si>
    <t>7951054</t>
  </si>
  <si>
    <t>7951055</t>
  </si>
  <si>
    <t>6000511</t>
  </si>
  <si>
    <t>8114000</t>
  </si>
  <si>
    <t>068</t>
  </si>
  <si>
    <t>6000525</t>
  </si>
  <si>
    <t>540</t>
  </si>
  <si>
    <t>1101</t>
  </si>
  <si>
    <t>5129700</t>
  </si>
  <si>
    <t>079</t>
  </si>
  <si>
    <t>11406013</t>
  </si>
  <si>
    <t>11402052</t>
  </si>
  <si>
    <t>11105013</t>
  </si>
  <si>
    <t>10904053</t>
  </si>
  <si>
    <t>10102010</t>
  </si>
  <si>
    <t>2000</t>
  </si>
  <si>
    <t>1000</t>
  </si>
  <si>
    <t>3000</t>
  </si>
  <si>
    <t>10501050</t>
  </si>
  <si>
    <t>4000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</si>
  <si>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</si>
  <si>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</si>
  <si>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11690050</t>
  </si>
  <si>
    <t>140</t>
  </si>
  <si>
    <t>Галенков Н.К.</t>
  </si>
  <si>
    <t xml:space="preserve">                                   </t>
  </si>
  <si>
    <t>Щербий Н.А.</t>
  </si>
  <si>
    <t>11701050</t>
  </si>
  <si>
    <t>180</t>
  </si>
  <si>
    <t>Невыясненые поступления, зачисляемые в бюджеты поселений</t>
  </si>
  <si>
    <t>0409</t>
  </si>
  <si>
    <t>5201549</t>
  </si>
  <si>
    <t>10501010</t>
  </si>
  <si>
    <t>10501020</t>
  </si>
  <si>
    <t>10601000</t>
  </si>
  <si>
    <t>11402050</t>
  </si>
  <si>
    <t>10904050</t>
  </si>
  <si>
    <t>11105010</t>
  </si>
  <si>
    <t>Прочие поступления от денежных взысканий(штрафов) и иных сумм в возмещении ущерба зачисляемые в бюджеты поселений</t>
  </si>
  <si>
    <t>Иные межбюджетные трансферты</t>
  </si>
  <si>
    <t>20204000</t>
  </si>
  <si>
    <t>межбюджетные трансферты, передаваемые бюджетам поселений для компенсации дополнительных расходов, возникщих в результате решений, принятых органами власти другого уровня</t>
  </si>
  <si>
    <t>0478</t>
  </si>
  <si>
    <t>Налог, взимаемый с налогоплательщиков, выбравших в качестве объекта налогообложения  доходы уменьшеные на величину расходов</t>
  </si>
  <si>
    <t>Налог, взимаемый с налогоплательщиков, выбравших в качестве объекта налогообложения  доходы уменьшеные на величину расходов(на налоговые периоды истекшие до 01 января 2011 года)</t>
  </si>
  <si>
    <t>10501022</t>
  </si>
  <si>
    <t xml:space="preserve">      ДОХОДЫ ОТ ОКАЗАНИЯ ПЛАТНЫХ УСЛУГ(РАБОТ) И КОМПЕНСАЦИИ ЗАТРАТ ГОСУДАРСТВА</t>
  </si>
  <si>
    <t xml:space="preserve">            Прочие доходы от компенсации затрат  бюджетов поселений</t>
  </si>
  <si>
    <t>11302995</t>
  </si>
  <si>
    <t>2. Расходы бюджета</t>
  </si>
  <si>
    <t>Наименование показателя</t>
  </si>
  <si>
    <t>Код строки</t>
  </si>
  <si>
    <t>Код расхода
по бюджетной классификации</t>
  </si>
  <si>
    <t>#Н/Д</t>
  </si>
  <si>
    <t>Утверждённые бюджетные 
назначения</t>
  </si>
  <si>
    <t>Уточненный лимит БО</t>
  </si>
  <si>
    <t>Неисполненные 
назначения</t>
  </si>
  <si>
    <t>2</t>
  </si>
  <si>
    <t>Расходы бюджета - всего     в том числе: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</si>
  <si>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</si>
  <si>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0000000</t>
  </si>
  <si>
    <t xml:space="preserve">        Депутаты представительного органа муниципального образования</t>
  </si>
  <si>
    <t xml:space="preserve">          Выполнение функций органами местного самоуправления</t>
  </si>
  <si>
    <t xml:space="preserve">              Расходы</t>
  </si>
  <si>
    <t xml:space="preserve">                Оплата работ, услуг</t>
  </si>
  <si>
    <t xml:space="preserve">                  Прочие работы, услуги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</si>
  <si>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</si>
  <si>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Центральный аппарат</t>
  </si>
  <si>
    <t xml:space="preserve">                Оплата труда и начисления на выплаты по оплате труда</t>
  </si>
  <si>
    <t xml:space="preserve">                  Заработная плата</t>
  </si>
  <si>
    <t xml:space="preserve">                  Прочие выплаты</t>
  </si>
  <si>
    <t xml:space="preserve">                  Начисления на выплаты по оплате труда</t>
  </si>
  <si>
    <t xml:space="preserve">                  Услуги связи</t>
  </si>
  <si>
    <t xml:space="preserve">                  Коммунальные услуги</t>
  </si>
  <si>
    <t xml:space="preserve">                  Работы, услуги по содержанию имущества</t>
  </si>
  <si>
    <t xml:space="preserve">                Прочие расходы</t>
  </si>
  <si>
    <t xml:space="preserve">              Поступление нефинансовых активов</t>
  </si>
  <si>
    <t xml:space="preserve">                Увеличение стоимости основных средств</t>
  </si>
  <si>
    <t xml:space="preserve">                Увеличение стоимости материальных запасов</t>
  </si>
  <si>
    <t xml:space="preserve">        Глава местной администрации (исполнительно-распорядительного органа ) муниципального образования</t>
  </si>
  <si>
    <t xml:space="preserve">      Обеспечение проведения выборов и референдумов</t>
  </si>
  <si>
    <t xml:space="preserve">        Проведение выборов в представительные органы муниципального образования</t>
  </si>
  <si>
    <t xml:space="preserve">          Прочие расходы</t>
  </si>
  <si>
    <t xml:space="preserve">                  Транспортные услуги</t>
  </si>
  <si>
    <t xml:space="preserve">      Резервные фонды</t>
  </si>
  <si>
    <t xml:space="preserve">        Резервные фонды местных администраций</t>
  </si>
  <si>
    <t xml:space="preserve">      Другие общегосударственные вопросы</t>
  </si>
  <si>
    <t xml:space="preserve">        Выполнение других обязательств государства</t>
  </si>
  <si>
    <t xml:space="preserve">        Программа "Кадровая политика  муниципального образования МР "Боровский район" на 2011-2013 гг"</t>
  </si>
  <si>
    <t xml:space="preserve">            Другие бюджеты</t>
  </si>
  <si>
    <t xml:space="preserve">        Программа "Социальная поддержка населения"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</si>
  <si>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</si>
  <si>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</si>
  <si>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</si>
  <si>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</si>
  <si>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</si>
  <si>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Дорожное хозяйство (дорожные фонды)</t>
  </si>
  <si>
    <t xml:space="preserve">        Программа "Благоустройство"  (содержание дорог)</t>
  </si>
  <si>
    <t xml:space="preserve">      Другие вопросы в области национальной экономики</t>
  </si>
  <si>
    <t xml:space="preserve">      Жилищное хозяйство</t>
  </si>
  <si>
    <t xml:space="preserve">        Мероприятия в области жилищного хозяйства</t>
  </si>
  <si>
    <t xml:space="preserve">      Коммунальное хозяйство</t>
  </si>
  <si>
    <t xml:space="preserve">        Мероприятия в области коммунального хозяйства</t>
  </si>
  <si>
    <t xml:space="preserve">        Финансирование на содержание объектов ЖКХ и социально-культурной сферы (остатки приемки)</t>
  </si>
  <si>
    <t xml:space="preserve">            Областные средства</t>
  </si>
  <si>
    <t xml:space="preserve">        Устройство водопровода в деревне Совьяки</t>
  </si>
  <si>
    <t xml:space="preserve">      Благоустройство</t>
  </si>
  <si>
    <t xml:space="preserve">        Остатки прошлых лет</t>
  </si>
  <si>
    <t xml:space="preserve">        Программа "Благоустройство" (уличное освещение)</t>
  </si>
  <si>
    <t xml:space="preserve">        Программа "Благоустройство" (содержание мест захоронения)</t>
  </si>
  <si>
    <t xml:space="preserve">        Программа "Благоустройство" (прочие мероприятия)</t>
  </si>
  <si>
    <t xml:space="preserve">        Программа "Благоустройство населенных пунктов на территории Боровского района Калужской области на 2011-2013 годы"</t>
  </si>
  <si>
    <t xml:space="preserve">      Охрана объектов растительного и животного мира и среды их обитания</t>
  </si>
  <si>
    <t xml:space="preserve">        Программа " Экология и охрана окружающей среды"</t>
  </si>
  <si>
    <t>7951021</t>
  </si>
  <si>
    <t xml:space="preserve">      Молодежная политика и оздоровление детей</t>
  </si>
  <si>
    <t xml:space="preserve">      Культура</t>
  </si>
  <si>
    <t xml:space="preserve">          Мероприятия в области социальной политики</t>
  </si>
  <si>
    <t xml:space="preserve">        Дома культуры, другие учреждения культуры</t>
  </si>
  <si>
    <t xml:space="preserve">      Социальное обеспечение населения</t>
  </si>
  <si>
    <t xml:space="preserve">        Оказание других видов социальной помощи</t>
  </si>
  <si>
    <t xml:space="preserve">      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</t>
  </si>
  <si>
    <t xml:space="preserve">          Иные межбюджетные трансферты</t>
  </si>
  <si>
    <t xml:space="preserve">            Лицевой счет по МБТ по собственным средствам</t>
  </si>
  <si>
    <t xml:space="preserve">                Безвозмездные перечисления бюджетам</t>
  </si>
  <si>
    <t>250</t>
  </si>
  <si>
    <t xml:space="preserve">                  Перечисления другим бюджетам бюджетной системы Российской Федерации</t>
  </si>
  <si>
    <t xml:space="preserve">      Физическая культура</t>
  </si>
  <si>
    <t xml:space="preserve">        Мероприятия в области здравоохранения, спорта и физической культуры, туризма</t>
  </si>
  <si>
    <t xml:space="preserve">          Мероприятия в области здравоохранения, спорта и физической культуры</t>
  </si>
  <si>
    <t>Другие вопросы в области социальной политики</t>
  </si>
  <si>
    <t>1006</t>
  </si>
  <si>
    <t>Обеспечение мероприятий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за счет средств местного бюджета</t>
  </si>
  <si>
    <t>9470010</t>
  </si>
  <si>
    <t>Перечисления другим бюджетам бюджетной системы РФ</t>
  </si>
  <si>
    <t>Безвоздмездные перчисления бюджетам</t>
  </si>
  <si>
    <t>Расходы</t>
  </si>
  <si>
    <t>7951017</t>
  </si>
  <si>
    <t>Возврат остатков иных межбюджетных трансфертов за счет средств бюджетовмуниципальых районов на компенсацию дополнительных расходов, возникающих в результате решений, принятых органами власти другого уровня из бюджетов поселеий</t>
  </si>
  <si>
    <t>21905000</t>
  </si>
  <si>
    <t>5478</t>
  </si>
  <si>
    <t xml:space="preserve">                                                на  1 октября 2012 г.</t>
  </si>
  <si>
    <t>01.10.2012</t>
  </si>
  <si>
    <t>" 15 "    октября  2012___ 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</si>
</sst>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9" fontId="0" fillId="0" borderId="14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right" vertical="top"/>
    </xf>
    <xf numFmtId="4" fontId="4" fillId="0" borderId="23" xfId="0" applyNumberFormat="1" applyFont="1" applyBorder="1" applyAlignment="1">
      <alignment horizontal="right" vertical="top"/>
    </xf>
    <xf numFmtId="4" fontId="4" fillId="0" borderId="24" xfId="0" applyNumberFormat="1" applyFont="1" applyBorder="1" applyAlignment="1">
      <alignment horizontal="right" vertical="top"/>
    </xf>
    <xf numFmtId="0" fontId="4" fillId="0" borderId="25" xfId="0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/>
    </xf>
    <xf numFmtId="0" fontId="4" fillId="0" borderId="25" xfId="0" applyFont="1" applyBorder="1" applyAlignment="1">
      <alignment horizontal="left" vertical="top" wrapText="1" indent="2"/>
    </xf>
    <xf numFmtId="4" fontId="4" fillId="0" borderId="27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33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top"/>
    </xf>
    <xf numFmtId="4" fontId="6" fillId="0" borderId="23" xfId="0" applyNumberFormat="1" applyFont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Continuous"/>
    </xf>
    <xf numFmtId="49" fontId="4" fillId="0" borderId="3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9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23" xfId="0" applyNumberFormat="1" applyFont="1" applyBorder="1" applyAlignment="1">
      <alignment horizontal="center" vertical="center"/>
    </xf>
    <xf numFmtId="4" fontId="9" fillId="0" borderId="35" xfId="0" applyNumberFormat="1" applyFont="1" applyFill="1" applyBorder="1" applyAlignment="1">
      <alignment horizontal="right" vertical="top" shrinkToFit="1"/>
    </xf>
    <xf numFmtId="0" fontId="9" fillId="33" borderId="3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9" fillId="34" borderId="20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49" fontId="9" fillId="33" borderId="35" xfId="0" applyNumberFormat="1" applyFont="1" applyFill="1" applyBorder="1" applyAlignment="1">
      <alignment horizontal="center" vertical="center" shrinkToFit="1"/>
    </xf>
    <xf numFmtId="49" fontId="11" fillId="33" borderId="35" xfId="0" applyNumberFormat="1" applyFont="1" applyFill="1" applyBorder="1" applyAlignment="1">
      <alignment horizontal="center" vertical="top" shrinkToFit="1"/>
    </xf>
    <xf numFmtId="4" fontId="11" fillId="35" borderId="35" xfId="0" applyNumberFormat="1" applyFont="1" applyFill="1" applyBorder="1" applyAlignment="1">
      <alignment horizontal="right" vertical="top" shrinkToFit="1"/>
    </xf>
    <xf numFmtId="10" fontId="11" fillId="35" borderId="35" xfId="0" applyNumberFormat="1" applyFont="1" applyFill="1" applyBorder="1" applyAlignment="1">
      <alignment horizontal="right" vertical="top" shrinkToFit="1"/>
    </xf>
    <xf numFmtId="4" fontId="9" fillId="0" borderId="35" xfId="0" applyNumberFormat="1" applyFont="1" applyBorder="1" applyAlignment="1">
      <alignment/>
    </xf>
    <xf numFmtId="0" fontId="9" fillId="33" borderId="35" xfId="0" applyFont="1" applyFill="1" applyBorder="1" applyAlignment="1">
      <alignment vertical="top" wrapText="1"/>
    </xf>
    <xf numFmtId="49" fontId="9" fillId="33" borderId="35" xfId="0" applyNumberFormat="1" applyFont="1" applyFill="1" applyBorder="1" applyAlignment="1">
      <alignment horizontal="center" vertical="top" shrinkToFit="1"/>
    </xf>
    <xf numFmtId="0" fontId="9" fillId="33" borderId="35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4" fontId="9" fillId="33" borderId="35" xfId="0" applyNumberFormat="1" applyFont="1" applyFill="1" applyBorder="1" applyAlignment="1">
      <alignment horizontal="right" vertical="top" shrinkToFit="1"/>
    </xf>
    <xf numFmtId="0" fontId="9" fillId="0" borderId="35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49" fontId="9" fillId="33" borderId="29" xfId="0" applyNumberFormat="1" applyFont="1" applyFill="1" applyBorder="1" applyAlignment="1">
      <alignment horizontal="center" vertical="top" shrinkToFit="1"/>
    </xf>
    <xf numFmtId="49" fontId="9" fillId="33" borderId="30" xfId="0" applyNumberFormat="1" applyFont="1" applyFill="1" applyBorder="1" applyAlignment="1">
      <alignment horizontal="center" vertical="top" shrinkToFit="1"/>
    </xf>
    <xf numFmtId="49" fontId="9" fillId="33" borderId="10" xfId="0" applyNumberFormat="1" applyFont="1" applyFill="1" applyBorder="1" applyAlignment="1">
      <alignment horizontal="center" vertical="top" shrinkToFit="1"/>
    </xf>
    <xf numFmtId="0" fontId="9" fillId="33" borderId="35" xfId="0" applyFont="1" applyFill="1" applyBorder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0" fillId="33" borderId="14" xfId="0" applyFill="1" applyBorder="1" applyAlignment="1">
      <alignment horizontal="right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showGridLines="0" tabSelected="1" zoomScalePageLayoutView="0" workbookViewId="0" topLeftCell="A16">
      <selection activeCell="K4" sqref="K4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3.25390625" style="1" customWidth="1"/>
    <col min="10" max="10" width="13.375" style="1" customWidth="1"/>
    <col min="11" max="11" width="13.875" style="0" customWidth="1"/>
  </cols>
  <sheetData>
    <row r="1" spans="1:11" ht="17.25" customHeight="1" thickBot="1">
      <c r="A1" s="28" t="s">
        <v>38</v>
      </c>
      <c r="B1" s="28"/>
      <c r="C1" s="28"/>
      <c r="D1" s="12"/>
      <c r="E1" s="12"/>
      <c r="F1" s="12"/>
      <c r="G1" s="12"/>
      <c r="H1" s="12"/>
      <c r="I1" s="12"/>
      <c r="J1" s="12"/>
      <c r="K1" s="25" t="s">
        <v>4</v>
      </c>
    </row>
    <row r="2" spans="3:11" ht="13.5" customHeight="1">
      <c r="C2" s="11"/>
      <c r="J2" s="55" t="s">
        <v>51</v>
      </c>
      <c r="K2" s="33" t="s">
        <v>27</v>
      </c>
    </row>
    <row r="3" spans="1:11" ht="12.75" customHeight="1">
      <c r="A3" s="62" t="s">
        <v>345</v>
      </c>
      <c r="B3" s="13"/>
      <c r="C3" s="13"/>
      <c r="D3" s="13"/>
      <c r="E3" s="13"/>
      <c r="F3" s="13"/>
      <c r="G3" s="13"/>
      <c r="H3" s="13"/>
      <c r="I3" s="13"/>
      <c r="J3" s="54" t="s">
        <v>30</v>
      </c>
      <c r="K3" s="19" t="s">
        <v>346</v>
      </c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0"/>
      <c r="J4" s="53"/>
      <c r="K4" s="56"/>
    </row>
    <row r="5" spans="1:11" ht="13.5" customHeight="1">
      <c r="A5" s="11" t="s">
        <v>195</v>
      </c>
      <c r="B5" s="11"/>
      <c r="C5" s="11"/>
      <c r="D5" s="11"/>
      <c r="E5" s="90" t="s">
        <v>196</v>
      </c>
      <c r="F5" s="90"/>
      <c r="G5" s="90"/>
      <c r="H5" s="90"/>
      <c r="I5" s="90"/>
      <c r="J5" s="91"/>
      <c r="K5" s="63"/>
    </row>
    <row r="6" spans="1:11" ht="15.75" customHeight="1">
      <c r="A6" s="11"/>
      <c r="B6" s="11"/>
      <c r="C6" s="11"/>
      <c r="D6" s="11"/>
      <c r="E6" s="64" t="s">
        <v>197</v>
      </c>
      <c r="F6" s="64"/>
      <c r="G6" s="64"/>
      <c r="H6" s="64"/>
      <c r="I6" s="64"/>
      <c r="J6" s="10" t="s">
        <v>198</v>
      </c>
      <c r="K6" s="19"/>
    </row>
    <row r="7" spans="1:11" ht="13.5" customHeight="1">
      <c r="A7" s="11" t="s">
        <v>46</v>
      </c>
      <c r="B7" s="11"/>
      <c r="C7" s="11"/>
      <c r="D7" s="11"/>
      <c r="E7" s="11"/>
      <c r="F7" s="90" t="s">
        <v>199</v>
      </c>
      <c r="G7" s="90"/>
      <c r="H7" s="90"/>
      <c r="I7" s="90"/>
      <c r="J7" s="10" t="s">
        <v>29</v>
      </c>
      <c r="K7" s="19" t="s">
        <v>200</v>
      </c>
    </row>
    <row r="8" spans="1:11" ht="13.5" customHeight="1" thickBot="1">
      <c r="A8" s="11" t="s">
        <v>1</v>
      </c>
      <c r="B8" s="11"/>
      <c r="C8" s="11"/>
      <c r="D8" s="11"/>
      <c r="E8" s="11"/>
      <c r="F8" s="11"/>
      <c r="G8" s="11"/>
      <c r="H8" s="11"/>
      <c r="I8" s="10"/>
      <c r="J8" s="53" t="s">
        <v>50</v>
      </c>
      <c r="K8" s="20" t="s">
        <v>0</v>
      </c>
    </row>
    <row r="9" spans="3:11" ht="13.5" customHeight="1">
      <c r="C9" s="27"/>
      <c r="D9" s="27" t="s">
        <v>42</v>
      </c>
      <c r="E9" s="27"/>
      <c r="F9" s="27"/>
      <c r="G9" s="27"/>
      <c r="H9" s="27"/>
      <c r="I9" s="10"/>
      <c r="J9" s="10"/>
      <c r="K9" s="22"/>
    </row>
    <row r="10" spans="1:11" ht="5.25" customHeight="1">
      <c r="A10" s="26"/>
      <c r="B10" s="26"/>
      <c r="C10" s="26"/>
      <c r="D10" s="14"/>
      <c r="E10" s="14"/>
      <c r="F10" s="14"/>
      <c r="G10" s="14"/>
      <c r="H10" s="14"/>
      <c r="I10" s="15"/>
      <c r="J10" s="15"/>
      <c r="K10" s="16"/>
    </row>
    <row r="11" spans="1:11" ht="13.5" customHeight="1">
      <c r="A11" s="65"/>
      <c r="B11" s="66"/>
      <c r="C11" s="57" t="s">
        <v>9</v>
      </c>
      <c r="D11" s="92" t="s">
        <v>49</v>
      </c>
      <c r="E11" s="93"/>
      <c r="F11" s="93"/>
      <c r="G11" s="93"/>
      <c r="H11" s="94"/>
      <c r="I11" s="67" t="s">
        <v>44</v>
      </c>
      <c r="J11" s="36"/>
      <c r="K11" s="57" t="s">
        <v>28</v>
      </c>
    </row>
    <row r="12" spans="1:11" ht="9.75" customHeight="1">
      <c r="A12" s="24" t="s">
        <v>5</v>
      </c>
      <c r="B12" s="8"/>
      <c r="C12" s="8" t="s">
        <v>10</v>
      </c>
      <c r="D12" s="95"/>
      <c r="E12" s="96"/>
      <c r="F12" s="96"/>
      <c r="G12" s="96"/>
      <c r="H12" s="97"/>
      <c r="I12" s="6" t="s">
        <v>45</v>
      </c>
      <c r="J12" s="6" t="s">
        <v>32</v>
      </c>
      <c r="K12" s="6" t="s">
        <v>3</v>
      </c>
    </row>
    <row r="13" spans="1:11" ht="9.75" customHeight="1">
      <c r="A13" s="68"/>
      <c r="B13" s="69"/>
      <c r="C13" s="58" t="s">
        <v>11</v>
      </c>
      <c r="D13" s="98"/>
      <c r="E13" s="99"/>
      <c r="F13" s="99"/>
      <c r="G13" s="99"/>
      <c r="H13" s="100"/>
      <c r="I13" s="70" t="s">
        <v>3</v>
      </c>
      <c r="J13" s="70"/>
      <c r="K13" s="70"/>
    </row>
    <row r="14" spans="1:11" ht="9.75" customHeight="1" thickBot="1">
      <c r="A14" s="4">
        <v>1</v>
      </c>
      <c r="B14" s="37"/>
      <c r="C14" s="9">
        <v>2</v>
      </c>
      <c r="D14" s="101">
        <v>3</v>
      </c>
      <c r="E14" s="102"/>
      <c r="F14" s="102"/>
      <c r="G14" s="102"/>
      <c r="H14" s="103"/>
      <c r="I14" s="5" t="s">
        <v>2</v>
      </c>
      <c r="J14" s="5" t="s">
        <v>36</v>
      </c>
      <c r="K14" s="18" t="s">
        <v>37</v>
      </c>
    </row>
    <row r="15" spans="1:11" ht="12.75">
      <c r="A15" s="41" t="s">
        <v>41</v>
      </c>
      <c r="B15" s="30"/>
      <c r="C15" s="42" t="s">
        <v>47</v>
      </c>
      <c r="D15" s="104"/>
      <c r="E15" s="105"/>
      <c r="F15" s="105"/>
      <c r="G15" s="105"/>
      <c r="H15" s="106"/>
      <c r="I15" s="38">
        <v>14968959</v>
      </c>
      <c r="J15" s="39">
        <v>10375173.77</v>
      </c>
      <c r="K15" s="40">
        <v>4693996.91</v>
      </c>
    </row>
    <row r="16" spans="1:11" ht="12.75">
      <c r="A16" s="44" t="s">
        <v>6</v>
      </c>
      <c r="B16" s="30">
        <v>1</v>
      </c>
      <c r="C16" s="47"/>
      <c r="D16" s="48"/>
      <c r="E16" s="49"/>
      <c r="F16" s="49"/>
      <c r="G16" s="49"/>
      <c r="H16" s="46"/>
      <c r="I16" s="59">
        <v>14235847.08</v>
      </c>
      <c r="J16" s="60">
        <v>14269597.39</v>
      </c>
      <c r="K16" s="61">
        <f aca="true" t="shared" si="0" ref="K16:K23">IF(ISNUMBER(I16),I16,0)-IF(ISNUMBER(J16),J16,0)</f>
        <v>-33750.31000000052</v>
      </c>
    </row>
    <row r="17" spans="1:11" ht="22.5">
      <c r="A17" s="44" t="s">
        <v>105</v>
      </c>
      <c r="B17" s="30">
        <v>1</v>
      </c>
      <c r="C17" s="47"/>
      <c r="D17" s="48" t="s">
        <v>59</v>
      </c>
      <c r="E17" s="49" t="s">
        <v>64</v>
      </c>
      <c r="F17" s="49" t="s">
        <v>95</v>
      </c>
      <c r="G17" s="49" t="s">
        <v>98</v>
      </c>
      <c r="H17" s="46" t="s">
        <v>59</v>
      </c>
      <c r="I17" s="38">
        <v>7711000</v>
      </c>
      <c r="J17" s="39">
        <v>7321905.77</v>
      </c>
      <c r="K17" s="40">
        <f t="shared" si="0"/>
        <v>389094.23000000045</v>
      </c>
    </row>
    <row r="18" spans="1:11" ht="22.5">
      <c r="A18" s="44" t="s">
        <v>106</v>
      </c>
      <c r="B18" s="30">
        <v>1</v>
      </c>
      <c r="C18" s="47"/>
      <c r="D18" s="48" t="s">
        <v>60</v>
      </c>
      <c r="E18" s="49" t="s">
        <v>65</v>
      </c>
      <c r="F18" s="49" t="s">
        <v>95</v>
      </c>
      <c r="G18" s="49" t="s">
        <v>98</v>
      </c>
      <c r="H18" s="46" t="s">
        <v>59</v>
      </c>
      <c r="I18" s="38">
        <v>613000</v>
      </c>
      <c r="J18" s="39">
        <v>786599.49</v>
      </c>
      <c r="K18" s="40"/>
    </row>
    <row r="19" spans="1:11" ht="22.5">
      <c r="A19" s="44" t="s">
        <v>107</v>
      </c>
      <c r="B19" s="30">
        <v>1</v>
      </c>
      <c r="C19" s="47"/>
      <c r="D19" s="48" t="s">
        <v>60</v>
      </c>
      <c r="E19" s="49" t="s">
        <v>66</v>
      </c>
      <c r="F19" s="49" t="s">
        <v>96</v>
      </c>
      <c r="G19" s="49" t="s">
        <v>98</v>
      </c>
      <c r="H19" s="46" t="s">
        <v>99</v>
      </c>
      <c r="I19" s="38">
        <v>613000</v>
      </c>
      <c r="J19" s="39">
        <v>786599.49</v>
      </c>
      <c r="K19" s="40">
        <f t="shared" si="0"/>
        <v>-173599.49</v>
      </c>
    </row>
    <row r="20" spans="1:11" ht="90">
      <c r="A20" s="44" t="s">
        <v>108</v>
      </c>
      <c r="B20" s="30">
        <v>1</v>
      </c>
      <c r="C20" s="47"/>
      <c r="D20" s="48" t="s">
        <v>60</v>
      </c>
      <c r="E20" s="49" t="s">
        <v>218</v>
      </c>
      <c r="F20" s="49" t="s">
        <v>96</v>
      </c>
      <c r="G20" s="49" t="s">
        <v>98</v>
      </c>
      <c r="H20" s="46" t="s">
        <v>99</v>
      </c>
      <c r="I20" s="38">
        <v>613000</v>
      </c>
      <c r="J20" s="39">
        <v>774102.36</v>
      </c>
      <c r="K20" s="40">
        <f t="shared" si="0"/>
        <v>-161102.36</v>
      </c>
    </row>
    <row r="21" spans="1:11" ht="213.75">
      <c r="A21" s="44" t="s">
        <v>109</v>
      </c>
      <c r="B21" s="30">
        <v>1</v>
      </c>
      <c r="C21" s="47"/>
      <c r="D21" s="48" t="s">
        <v>60</v>
      </c>
      <c r="E21" s="49" t="s">
        <v>218</v>
      </c>
      <c r="F21" s="49" t="s">
        <v>96</v>
      </c>
      <c r="G21" s="49" t="s">
        <v>220</v>
      </c>
      <c r="H21" s="46" t="s">
        <v>99</v>
      </c>
      <c r="I21" s="38">
        <v>0</v>
      </c>
      <c r="J21" s="39">
        <v>774134.5</v>
      </c>
      <c r="K21" s="40">
        <f t="shared" si="0"/>
        <v>-774134.5</v>
      </c>
    </row>
    <row r="22" spans="1:11" ht="202.5">
      <c r="A22" s="44" t="s">
        <v>110</v>
      </c>
      <c r="B22" s="30">
        <v>1</v>
      </c>
      <c r="C22" s="47"/>
      <c r="D22" s="48" t="s">
        <v>60</v>
      </c>
      <c r="E22" s="49" t="s">
        <v>218</v>
      </c>
      <c r="F22" s="49" t="s">
        <v>96</v>
      </c>
      <c r="G22" s="49" t="s">
        <v>219</v>
      </c>
      <c r="H22" s="46" t="s">
        <v>99</v>
      </c>
      <c r="I22" s="38">
        <v>0</v>
      </c>
      <c r="J22" s="39">
        <v>1.06</v>
      </c>
      <c r="K22" s="40">
        <f t="shared" si="0"/>
        <v>-1.06</v>
      </c>
    </row>
    <row r="23" spans="1:11" ht="89.25" customHeight="1">
      <c r="A23" s="44" t="s">
        <v>111</v>
      </c>
      <c r="B23" s="30">
        <v>1</v>
      </c>
      <c r="C23" s="47"/>
      <c r="D23" s="48" t="s">
        <v>60</v>
      </c>
      <c r="E23" s="49" t="s">
        <v>218</v>
      </c>
      <c r="F23" s="49" t="s">
        <v>96</v>
      </c>
      <c r="G23" s="49" t="s">
        <v>221</v>
      </c>
      <c r="H23" s="46" t="s">
        <v>99</v>
      </c>
      <c r="I23" s="38">
        <v>0</v>
      </c>
      <c r="J23" s="39">
        <v>100</v>
      </c>
      <c r="K23" s="40">
        <f t="shared" si="0"/>
        <v>-100</v>
      </c>
    </row>
    <row r="24" spans="1:11" ht="77.25" customHeight="1">
      <c r="A24" s="44" t="s">
        <v>111</v>
      </c>
      <c r="B24" s="30">
        <v>1</v>
      </c>
      <c r="C24" s="47"/>
      <c r="D24" s="48" t="s">
        <v>60</v>
      </c>
      <c r="E24" s="49" t="s">
        <v>218</v>
      </c>
      <c r="F24" s="49" t="s">
        <v>96</v>
      </c>
      <c r="G24" s="49" t="s">
        <v>223</v>
      </c>
      <c r="H24" s="46" t="s">
        <v>99</v>
      </c>
      <c r="I24" s="38">
        <v>0</v>
      </c>
      <c r="J24" s="39">
        <v>-133.2</v>
      </c>
      <c r="K24" s="40">
        <f>IF(ISNUMBER(I24),I24,0)-IF(ISNUMBER(J24),J24,0)</f>
        <v>133.2</v>
      </c>
    </row>
    <row r="25" spans="1:11" ht="78.75" customHeight="1">
      <c r="A25" s="44" t="s">
        <v>111</v>
      </c>
      <c r="B25" s="30">
        <v>1</v>
      </c>
      <c r="C25" s="47"/>
      <c r="D25" s="48" t="s">
        <v>60</v>
      </c>
      <c r="E25" s="49" t="s">
        <v>225</v>
      </c>
      <c r="F25" s="49" t="s">
        <v>96</v>
      </c>
      <c r="G25" s="49" t="s">
        <v>220</v>
      </c>
      <c r="H25" s="46" t="s">
        <v>99</v>
      </c>
      <c r="I25" s="38">
        <v>0</v>
      </c>
      <c r="J25" s="39">
        <v>130</v>
      </c>
      <c r="K25" s="40">
        <f>IF(ISNUMBER(I25),I25,0)-IF(ISNUMBER(J25),J25,0)</f>
        <v>-130</v>
      </c>
    </row>
    <row r="26" spans="1:11" ht="81" customHeight="1">
      <c r="A26" s="44" t="s">
        <v>224</v>
      </c>
      <c r="B26" s="30"/>
      <c r="C26" s="47"/>
      <c r="D26" s="48" t="s">
        <v>60</v>
      </c>
      <c r="E26" s="49" t="s">
        <v>225</v>
      </c>
      <c r="F26" s="49" t="s">
        <v>96</v>
      </c>
      <c r="G26" s="49" t="s">
        <v>219</v>
      </c>
      <c r="H26" s="46" t="s">
        <v>99</v>
      </c>
      <c r="I26" s="38">
        <v>0</v>
      </c>
      <c r="J26" s="39">
        <v>17.13</v>
      </c>
      <c r="K26" s="40">
        <v>-17.13</v>
      </c>
    </row>
    <row r="27" spans="1:11" ht="88.5" customHeight="1">
      <c r="A27" s="44" t="s">
        <v>111</v>
      </c>
      <c r="B27" s="30">
        <v>1</v>
      </c>
      <c r="C27" s="47"/>
      <c r="D27" s="48" t="s">
        <v>60</v>
      </c>
      <c r="E27" s="49" t="s">
        <v>67</v>
      </c>
      <c r="F27" s="49" t="s">
        <v>96</v>
      </c>
      <c r="G27" s="49" t="s">
        <v>98</v>
      </c>
      <c r="H27" s="46" t="s">
        <v>99</v>
      </c>
      <c r="I27" s="38">
        <v>0</v>
      </c>
      <c r="J27" s="39">
        <v>12350</v>
      </c>
      <c r="K27" s="40">
        <f>IF(ISNUMBER(I27),I27,0)-IF(ISNUMBER(J27),J27,0)</f>
        <v>-12350</v>
      </c>
    </row>
    <row r="28" spans="1:11" ht="30.75" customHeight="1">
      <c r="A28" s="44" t="s">
        <v>112</v>
      </c>
      <c r="B28" s="30">
        <v>1</v>
      </c>
      <c r="C28" s="47"/>
      <c r="D28" s="48" t="s">
        <v>60</v>
      </c>
      <c r="E28" s="49" t="s">
        <v>68</v>
      </c>
      <c r="F28" s="49" t="s">
        <v>95</v>
      </c>
      <c r="G28" s="49" t="s">
        <v>98</v>
      </c>
      <c r="H28" s="46" t="s">
        <v>59</v>
      </c>
      <c r="I28" s="38">
        <v>1520000</v>
      </c>
      <c r="J28" s="39">
        <v>1385100.05</v>
      </c>
      <c r="K28" s="40">
        <f aca="true" t="shared" si="1" ref="K28:K39">IF(ISNUMBER(I28),I28,0)-IF(ISNUMBER(J28),J28,0)</f>
        <v>134899.94999999995</v>
      </c>
    </row>
    <row r="29" spans="1:11" ht="60.75" customHeight="1">
      <c r="A29" s="44" t="s">
        <v>113</v>
      </c>
      <c r="B29" s="30">
        <v>1</v>
      </c>
      <c r="C29" s="47"/>
      <c r="D29" s="48" t="s">
        <v>60</v>
      </c>
      <c r="E29" s="49" t="s">
        <v>69</v>
      </c>
      <c r="F29" s="49" t="s">
        <v>96</v>
      </c>
      <c r="G29" s="49" t="s">
        <v>98</v>
      </c>
      <c r="H29" s="46" t="s">
        <v>99</v>
      </c>
      <c r="I29" s="38">
        <v>1520000</v>
      </c>
      <c r="J29" s="39">
        <v>1385100.05</v>
      </c>
      <c r="K29" s="40">
        <f t="shared" si="1"/>
        <v>134899.94999999995</v>
      </c>
    </row>
    <row r="30" spans="1:11" ht="69.75" customHeight="1" hidden="1">
      <c r="A30" s="44" t="s">
        <v>114</v>
      </c>
      <c r="B30" s="30">
        <v>1</v>
      </c>
      <c r="C30" s="47"/>
      <c r="D30" s="48" t="s">
        <v>60</v>
      </c>
      <c r="E30" s="49" t="s">
        <v>236</v>
      </c>
      <c r="F30" s="49" t="s">
        <v>96</v>
      </c>
      <c r="G30" s="49" t="s">
        <v>220</v>
      </c>
      <c r="H30" s="46" t="s">
        <v>99</v>
      </c>
      <c r="I30" s="38">
        <v>0</v>
      </c>
      <c r="J30" s="39">
        <v>280635.23</v>
      </c>
      <c r="K30" s="40">
        <f t="shared" si="1"/>
        <v>-280635.23</v>
      </c>
    </row>
    <row r="31" spans="1:11" ht="36" customHeight="1">
      <c r="A31" s="44" t="s">
        <v>114</v>
      </c>
      <c r="B31" s="30">
        <v>1</v>
      </c>
      <c r="C31" s="47"/>
      <c r="D31" s="48" t="s">
        <v>60</v>
      </c>
      <c r="E31" s="49" t="s">
        <v>70</v>
      </c>
      <c r="F31" s="49" t="s">
        <v>96</v>
      </c>
      <c r="G31" s="49" t="s">
        <v>98</v>
      </c>
      <c r="H31" s="46" t="s">
        <v>99</v>
      </c>
      <c r="I31" s="38">
        <v>0</v>
      </c>
      <c r="J31" s="39">
        <v>1128149.84</v>
      </c>
      <c r="K31" s="40">
        <f t="shared" si="1"/>
        <v>-1128149.84</v>
      </c>
    </row>
    <row r="32" spans="1:11" ht="61.5" customHeight="1">
      <c r="A32" s="44" t="s">
        <v>114</v>
      </c>
      <c r="B32" s="30">
        <v>1</v>
      </c>
      <c r="C32" s="47"/>
      <c r="D32" s="48" t="s">
        <v>60</v>
      </c>
      <c r="E32" s="49" t="s">
        <v>70</v>
      </c>
      <c r="F32" s="49" t="s">
        <v>96</v>
      </c>
      <c r="G32" s="49" t="s">
        <v>220</v>
      </c>
      <c r="H32" s="46" t="s">
        <v>99</v>
      </c>
      <c r="I32" s="38">
        <v>0</v>
      </c>
      <c r="J32" s="39">
        <v>1123540.55</v>
      </c>
      <c r="K32" s="40">
        <f t="shared" si="1"/>
        <v>-1123540.55</v>
      </c>
    </row>
    <row r="33" spans="1:11" ht="51.75" customHeight="1">
      <c r="A33" s="44" t="s">
        <v>114</v>
      </c>
      <c r="B33" s="30">
        <v>1</v>
      </c>
      <c r="C33" s="47"/>
      <c r="D33" s="48" t="s">
        <v>60</v>
      </c>
      <c r="E33" s="49" t="s">
        <v>70</v>
      </c>
      <c r="F33" s="49" t="s">
        <v>96</v>
      </c>
      <c r="G33" s="49" t="s">
        <v>219</v>
      </c>
      <c r="H33" s="46" t="s">
        <v>99</v>
      </c>
      <c r="I33" s="38">
        <v>0</v>
      </c>
      <c r="J33" s="39">
        <v>4609.29</v>
      </c>
      <c r="K33" s="40">
        <f t="shared" si="1"/>
        <v>-4609.29</v>
      </c>
    </row>
    <row r="34" spans="1:11" ht="69" customHeight="1">
      <c r="A34" s="44" t="s">
        <v>114</v>
      </c>
      <c r="B34" s="30">
        <v>1</v>
      </c>
      <c r="C34" s="47"/>
      <c r="D34" s="48" t="s">
        <v>60</v>
      </c>
      <c r="E34" s="49" t="s">
        <v>71</v>
      </c>
      <c r="F34" s="49" t="s">
        <v>96</v>
      </c>
      <c r="G34" s="49" t="s">
        <v>98</v>
      </c>
      <c r="H34" s="46" t="s">
        <v>99</v>
      </c>
      <c r="I34" s="38">
        <v>0</v>
      </c>
      <c r="J34" s="39">
        <v>-798097.71</v>
      </c>
      <c r="K34" s="40">
        <f t="shared" si="1"/>
        <v>798097.71</v>
      </c>
    </row>
    <row r="35" spans="1:11" ht="71.25" customHeight="1">
      <c r="A35" s="44" t="s">
        <v>114</v>
      </c>
      <c r="B35" s="30">
        <v>1</v>
      </c>
      <c r="C35" s="47"/>
      <c r="D35" s="48" t="s">
        <v>60</v>
      </c>
      <c r="E35" s="49" t="s">
        <v>71</v>
      </c>
      <c r="F35" s="49" t="s">
        <v>96</v>
      </c>
      <c r="G35" s="49" t="s">
        <v>220</v>
      </c>
      <c r="H35" s="46" t="s">
        <v>99</v>
      </c>
      <c r="I35" s="38">
        <v>0</v>
      </c>
      <c r="J35" s="39">
        <v>-793956.23</v>
      </c>
      <c r="K35" s="40">
        <f t="shared" si="1"/>
        <v>793956.23</v>
      </c>
    </row>
    <row r="36" spans="1:11" ht="59.25" customHeight="1">
      <c r="A36" s="44" t="s">
        <v>114</v>
      </c>
      <c r="B36" s="30">
        <v>1</v>
      </c>
      <c r="C36" s="47"/>
      <c r="D36" s="48" t="s">
        <v>60</v>
      </c>
      <c r="E36" s="49" t="s">
        <v>71</v>
      </c>
      <c r="F36" s="49" t="s">
        <v>96</v>
      </c>
      <c r="G36" s="49" t="s">
        <v>219</v>
      </c>
      <c r="H36" s="46" t="s">
        <v>99</v>
      </c>
      <c r="I36" s="38">
        <v>0</v>
      </c>
      <c r="J36" s="39">
        <v>-4141.48</v>
      </c>
      <c r="K36" s="40">
        <f t="shared" si="1"/>
        <v>4141.48</v>
      </c>
    </row>
    <row r="37" spans="1:11" ht="63.75" customHeight="1">
      <c r="A37" s="44" t="s">
        <v>114</v>
      </c>
      <c r="B37" s="30">
        <v>1</v>
      </c>
      <c r="C37" s="47"/>
      <c r="D37" s="48" t="s">
        <v>60</v>
      </c>
      <c r="E37" s="49" t="s">
        <v>72</v>
      </c>
      <c r="F37" s="49" t="s">
        <v>96</v>
      </c>
      <c r="G37" s="49" t="s">
        <v>220</v>
      </c>
      <c r="H37" s="46" t="s">
        <v>99</v>
      </c>
      <c r="I37" s="38">
        <v>0</v>
      </c>
      <c r="J37" s="39">
        <v>1056396.55</v>
      </c>
      <c r="K37" s="40">
        <f t="shared" si="1"/>
        <v>-1056396.55</v>
      </c>
    </row>
    <row r="38" spans="1:11" ht="77.25" customHeight="1">
      <c r="A38" s="44" t="s">
        <v>247</v>
      </c>
      <c r="B38" s="30"/>
      <c r="C38" s="47"/>
      <c r="D38" s="48" t="s">
        <v>60</v>
      </c>
      <c r="E38" s="49" t="s">
        <v>72</v>
      </c>
      <c r="F38" s="49" t="s">
        <v>96</v>
      </c>
      <c r="G38" s="49" t="s">
        <v>219</v>
      </c>
      <c r="H38" s="46" t="s">
        <v>99</v>
      </c>
      <c r="I38" s="38">
        <v>0</v>
      </c>
      <c r="J38" s="39">
        <v>54.9</v>
      </c>
      <c r="K38" s="40">
        <f t="shared" si="1"/>
        <v>-54.9</v>
      </c>
    </row>
    <row r="39" spans="1:11" ht="64.5" customHeight="1">
      <c r="A39" s="44" t="s">
        <v>247</v>
      </c>
      <c r="B39" s="30"/>
      <c r="C39" s="47"/>
      <c r="D39" s="48" t="s">
        <v>60</v>
      </c>
      <c r="E39" s="49" t="s">
        <v>72</v>
      </c>
      <c r="F39" s="49" t="s">
        <v>96</v>
      </c>
      <c r="G39" s="49" t="s">
        <v>221</v>
      </c>
      <c r="H39" s="46" t="s">
        <v>99</v>
      </c>
      <c r="I39" s="38">
        <v>0</v>
      </c>
      <c r="J39" s="39">
        <v>550</v>
      </c>
      <c r="K39" s="40">
        <f t="shared" si="1"/>
        <v>-550</v>
      </c>
    </row>
    <row r="40" spans="1:11" ht="81" customHeight="1">
      <c r="A40" s="44" t="s">
        <v>247</v>
      </c>
      <c r="B40" s="30"/>
      <c r="C40" s="47"/>
      <c r="D40" s="48" t="s">
        <v>60</v>
      </c>
      <c r="E40" s="49" t="s">
        <v>249</v>
      </c>
      <c r="F40" s="49" t="s">
        <v>96</v>
      </c>
      <c r="G40" s="49" t="s">
        <v>220</v>
      </c>
      <c r="H40" s="46" t="s">
        <v>99</v>
      </c>
      <c r="I40" s="38">
        <v>0</v>
      </c>
      <c r="J40" s="39">
        <v>-6338.48</v>
      </c>
      <c r="K40" s="40">
        <v>6338.48</v>
      </c>
    </row>
    <row r="41" spans="1:11" ht="81.75" customHeight="1">
      <c r="A41" s="44" t="s">
        <v>248</v>
      </c>
      <c r="B41" s="30"/>
      <c r="C41" s="47"/>
      <c r="D41" s="48" t="s">
        <v>60</v>
      </c>
      <c r="E41" s="49" t="s">
        <v>237</v>
      </c>
      <c r="F41" s="49" t="s">
        <v>96</v>
      </c>
      <c r="G41" s="49" t="s">
        <v>219</v>
      </c>
      <c r="H41" s="46" t="s">
        <v>99</v>
      </c>
      <c r="I41" s="38">
        <v>0</v>
      </c>
      <c r="J41" s="39">
        <v>0.81</v>
      </c>
      <c r="K41" s="40">
        <v>-0.81</v>
      </c>
    </row>
    <row r="42" spans="1:11" ht="17.25" customHeight="1" hidden="1">
      <c r="A42" s="44"/>
      <c r="B42" s="30"/>
      <c r="C42" s="47"/>
      <c r="D42" s="48"/>
      <c r="E42" s="49"/>
      <c r="F42" s="49"/>
      <c r="G42" s="49"/>
      <c r="H42" s="46"/>
      <c r="I42" s="38"/>
      <c r="J42" s="39"/>
      <c r="K42" s="40"/>
    </row>
    <row r="43" spans="1:11" ht="43.5" customHeight="1" hidden="1">
      <c r="A43" s="44"/>
      <c r="B43" s="30"/>
      <c r="C43" s="47"/>
      <c r="D43" s="48"/>
      <c r="E43" s="49"/>
      <c r="F43" s="49"/>
      <c r="G43" s="49"/>
      <c r="H43" s="46"/>
      <c r="I43" s="38"/>
      <c r="J43" s="39"/>
      <c r="K43" s="40"/>
    </row>
    <row r="44" spans="1:11" ht="12.75" customHeight="1" hidden="1">
      <c r="A44" s="44" t="s">
        <v>114</v>
      </c>
      <c r="B44" s="30">
        <v>1</v>
      </c>
      <c r="C44" s="47"/>
      <c r="D44" s="48" t="s">
        <v>60</v>
      </c>
      <c r="E44" s="49" t="s">
        <v>72</v>
      </c>
      <c r="F44" s="49" t="s">
        <v>96</v>
      </c>
      <c r="G44" s="49" t="s">
        <v>220</v>
      </c>
      <c r="H44" s="46" t="s">
        <v>99</v>
      </c>
      <c r="I44" s="38">
        <v>0</v>
      </c>
      <c r="J44" s="39"/>
      <c r="K44" s="40"/>
    </row>
    <row r="45" spans="1:11" ht="12.75" customHeight="1" hidden="1">
      <c r="A45" s="44" t="s">
        <v>114</v>
      </c>
      <c r="B45" s="30">
        <v>1</v>
      </c>
      <c r="C45" s="47"/>
      <c r="D45" s="48" t="s">
        <v>60</v>
      </c>
      <c r="E45" s="49" t="s">
        <v>222</v>
      </c>
      <c r="F45" s="49" t="s">
        <v>96</v>
      </c>
      <c r="G45" s="49" t="s">
        <v>220</v>
      </c>
      <c r="H45" s="46" t="s">
        <v>99</v>
      </c>
      <c r="I45" s="38">
        <v>0</v>
      </c>
      <c r="J45" s="39"/>
      <c r="K45" s="40"/>
    </row>
    <row r="46" spans="1:11" ht="2.25" customHeight="1" hidden="1">
      <c r="A46" s="44" t="s">
        <v>114</v>
      </c>
      <c r="B46" s="30">
        <v>1</v>
      </c>
      <c r="C46" s="47"/>
      <c r="D46" s="48" t="s">
        <v>60</v>
      </c>
      <c r="E46" s="49" t="s">
        <v>71</v>
      </c>
      <c r="F46" s="49" t="s">
        <v>96</v>
      </c>
      <c r="G46" s="49" t="s">
        <v>98</v>
      </c>
      <c r="H46" s="46" t="s">
        <v>99</v>
      </c>
      <c r="I46" s="38">
        <v>0</v>
      </c>
      <c r="J46" s="39"/>
      <c r="K46" s="40"/>
    </row>
    <row r="47" spans="1:11" ht="69" customHeight="1" hidden="1">
      <c r="A47" s="44" t="s">
        <v>127</v>
      </c>
      <c r="B47" s="30">
        <v>1</v>
      </c>
      <c r="C47" s="47"/>
      <c r="D47" s="48" t="s">
        <v>62</v>
      </c>
      <c r="E47" s="49" t="s">
        <v>83</v>
      </c>
      <c r="F47" s="49" t="s">
        <v>95</v>
      </c>
      <c r="G47" s="49" t="s">
        <v>98</v>
      </c>
      <c r="H47" s="46" t="s">
        <v>59</v>
      </c>
      <c r="I47" s="38">
        <v>13748.23</v>
      </c>
      <c r="J47" s="39"/>
      <c r="K47" s="40"/>
    </row>
    <row r="48" spans="1:11" ht="41.25" customHeight="1" hidden="1">
      <c r="A48" s="44" t="s">
        <v>128</v>
      </c>
      <c r="B48" s="30">
        <v>1</v>
      </c>
      <c r="C48" s="47"/>
      <c r="D48" s="48" t="s">
        <v>62</v>
      </c>
      <c r="E48" s="49" t="s">
        <v>84</v>
      </c>
      <c r="F48" s="49" t="s">
        <v>97</v>
      </c>
      <c r="G48" s="49" t="s">
        <v>98</v>
      </c>
      <c r="H48" s="46" t="s">
        <v>101</v>
      </c>
      <c r="I48" s="38">
        <v>13748.23</v>
      </c>
      <c r="J48" s="39"/>
      <c r="K48" s="40"/>
    </row>
    <row r="49" spans="1:11" ht="45" customHeight="1" hidden="1">
      <c r="A49" s="44" t="s">
        <v>129</v>
      </c>
      <c r="B49" s="30">
        <v>1</v>
      </c>
      <c r="C49" s="47"/>
      <c r="D49" s="48" t="s">
        <v>62</v>
      </c>
      <c r="E49" s="49" t="s">
        <v>85</v>
      </c>
      <c r="F49" s="49" t="s">
        <v>97</v>
      </c>
      <c r="G49" s="49" t="s">
        <v>98</v>
      </c>
      <c r="H49" s="46" t="s">
        <v>101</v>
      </c>
      <c r="I49" s="38">
        <v>13748.23</v>
      </c>
      <c r="J49" s="39"/>
      <c r="K49" s="40"/>
    </row>
    <row r="50" spans="1:11" ht="12.75" customHeight="1" hidden="1">
      <c r="A50" s="44" t="s">
        <v>114</v>
      </c>
      <c r="B50" s="30">
        <v>1</v>
      </c>
      <c r="C50" s="47"/>
      <c r="D50" s="48" t="s">
        <v>60</v>
      </c>
      <c r="E50" s="49" t="s">
        <v>72</v>
      </c>
      <c r="F50" s="49" t="s">
        <v>96</v>
      </c>
      <c r="G50" s="49" t="s">
        <v>220</v>
      </c>
      <c r="H50" s="46" t="s">
        <v>99</v>
      </c>
      <c r="I50" s="38">
        <v>0</v>
      </c>
      <c r="J50" s="39"/>
      <c r="K50" s="40"/>
    </row>
    <row r="51" spans="1:11" ht="12.75" customHeight="1" hidden="1">
      <c r="A51" s="44" t="s">
        <v>114</v>
      </c>
      <c r="B51" s="30">
        <v>1</v>
      </c>
      <c r="C51" s="47"/>
      <c r="D51" s="48" t="s">
        <v>60</v>
      </c>
      <c r="E51" s="49" t="s">
        <v>222</v>
      </c>
      <c r="F51" s="49" t="s">
        <v>96</v>
      </c>
      <c r="G51" s="49" t="s">
        <v>220</v>
      </c>
      <c r="H51" s="46" t="s">
        <v>99</v>
      </c>
      <c r="I51" s="38">
        <v>0</v>
      </c>
      <c r="J51" s="39"/>
      <c r="K51" s="40"/>
    </row>
    <row r="52" spans="1:11" ht="114" customHeight="1">
      <c r="A52" s="44" t="s">
        <v>248</v>
      </c>
      <c r="B52" s="30"/>
      <c r="C52" s="47"/>
      <c r="D52" s="48" t="s">
        <v>60</v>
      </c>
      <c r="E52" s="49" t="s">
        <v>249</v>
      </c>
      <c r="F52" s="49" t="s">
        <v>96</v>
      </c>
      <c r="G52" s="49" t="s">
        <v>221</v>
      </c>
      <c r="H52" s="46" t="s">
        <v>99</v>
      </c>
      <c r="I52" s="38">
        <v>0</v>
      </c>
      <c r="J52" s="39">
        <v>990</v>
      </c>
      <c r="K52" s="40">
        <v>-495</v>
      </c>
    </row>
    <row r="53" spans="1:11" ht="67.5">
      <c r="A53" s="44" t="s">
        <v>114</v>
      </c>
      <c r="B53" s="30">
        <v>1</v>
      </c>
      <c r="C53" s="47"/>
      <c r="D53" s="48" t="s">
        <v>60</v>
      </c>
      <c r="E53" s="49" t="s">
        <v>222</v>
      </c>
      <c r="F53" s="49" t="s">
        <v>96</v>
      </c>
      <c r="G53" s="49" t="s">
        <v>220</v>
      </c>
      <c r="H53" s="46" t="s">
        <v>99</v>
      </c>
      <c r="I53" s="38">
        <v>0</v>
      </c>
      <c r="J53" s="39">
        <v>9208.1</v>
      </c>
      <c r="K53" s="40">
        <f>IF(ISNUMBER(I53),I53,0)-IF(ISNUMBER(J53),J53,0)</f>
        <v>-9208.1</v>
      </c>
    </row>
    <row r="54" spans="1:11" ht="45.75" customHeight="1">
      <c r="A54" s="44" t="s">
        <v>114</v>
      </c>
      <c r="B54" s="30"/>
      <c r="C54" s="47"/>
      <c r="D54" s="48" t="s">
        <v>60</v>
      </c>
      <c r="E54" s="49" t="s">
        <v>222</v>
      </c>
      <c r="F54" s="49" t="s">
        <v>97</v>
      </c>
      <c r="G54" s="49" t="s">
        <v>219</v>
      </c>
      <c r="H54" s="46" t="s">
        <v>99</v>
      </c>
      <c r="I54" s="38">
        <v>0</v>
      </c>
      <c r="J54" s="39">
        <v>17.85</v>
      </c>
      <c r="K54" s="40">
        <f>IF(ISNUMBER(I54),I54,0)-IF(ISNUMBER(J54),J54,0)</f>
        <v>-17.85</v>
      </c>
    </row>
    <row r="55" spans="1:11" ht="46.5" customHeight="1">
      <c r="A55" s="44" t="s">
        <v>114</v>
      </c>
      <c r="B55" s="30">
        <v>1</v>
      </c>
      <c r="C55" s="47"/>
      <c r="D55" s="48" t="s">
        <v>60</v>
      </c>
      <c r="E55" s="49" t="s">
        <v>222</v>
      </c>
      <c r="F55" s="49" t="s">
        <v>95</v>
      </c>
      <c r="G55" s="49" t="s">
        <v>220</v>
      </c>
      <c r="H55" s="46" t="s">
        <v>99</v>
      </c>
      <c r="I55" s="38">
        <v>0</v>
      </c>
      <c r="J55" s="39">
        <v>168.19</v>
      </c>
      <c r="K55" s="40">
        <f>IF(ISNUMBER(I55),I55,0)-IF(ISNUMBER(J55),J55,0)</f>
        <v>-168.19</v>
      </c>
    </row>
    <row r="56" spans="1:11" ht="45">
      <c r="A56" s="44" t="s">
        <v>115</v>
      </c>
      <c r="B56" s="30">
        <v>1</v>
      </c>
      <c r="C56" s="47"/>
      <c r="D56" s="48" t="s">
        <v>60</v>
      </c>
      <c r="E56" s="49" t="s">
        <v>238</v>
      </c>
      <c r="F56" s="49" t="s">
        <v>97</v>
      </c>
      <c r="G56" s="49" t="s">
        <v>98</v>
      </c>
      <c r="H56" s="46" t="s">
        <v>99</v>
      </c>
      <c r="I56" s="38">
        <v>440000</v>
      </c>
      <c r="J56" s="39">
        <v>268862.94</v>
      </c>
      <c r="K56" s="40">
        <f>IF(ISNUMBER(I56),I56,0)-IF(ISNUMBER(J56),J56,0)</f>
        <v>171137.06</v>
      </c>
    </row>
    <row r="57" spans="1:11" ht="45">
      <c r="A57" s="44" t="s">
        <v>115</v>
      </c>
      <c r="B57" s="30">
        <v>1</v>
      </c>
      <c r="C57" s="47"/>
      <c r="D57" s="48" t="s">
        <v>60</v>
      </c>
      <c r="E57" s="49" t="s">
        <v>73</v>
      </c>
      <c r="F57" s="49" t="s">
        <v>97</v>
      </c>
      <c r="G57" s="49" t="s">
        <v>98</v>
      </c>
      <c r="H57" s="46" t="s">
        <v>99</v>
      </c>
      <c r="I57" s="38">
        <v>440000</v>
      </c>
      <c r="J57" s="39">
        <v>268862.94</v>
      </c>
      <c r="K57" s="40">
        <f>IF(ISNUMBER(I57),I57,0)-IF(ISNUMBER(J57),J57,0)</f>
        <v>171137.06</v>
      </c>
    </row>
    <row r="58" spans="1:11" ht="0.75" customHeight="1">
      <c r="A58" s="44"/>
      <c r="B58" s="30"/>
      <c r="C58" s="47"/>
      <c r="D58" s="48"/>
      <c r="E58" s="49"/>
      <c r="F58" s="49"/>
      <c r="G58" s="49"/>
      <c r="H58" s="46"/>
      <c r="I58" s="38"/>
      <c r="J58" s="39"/>
      <c r="K58" s="40"/>
    </row>
    <row r="59" spans="1:11" ht="45">
      <c r="A59" s="44" t="s">
        <v>115</v>
      </c>
      <c r="B59" s="30">
        <v>1</v>
      </c>
      <c r="C59" s="47"/>
      <c r="D59" s="48" t="s">
        <v>60</v>
      </c>
      <c r="E59" s="49" t="s">
        <v>73</v>
      </c>
      <c r="F59" s="49" t="s">
        <v>95</v>
      </c>
      <c r="G59" s="49" t="s">
        <v>220</v>
      </c>
      <c r="H59" s="46" t="s">
        <v>99</v>
      </c>
      <c r="I59" s="38">
        <v>0</v>
      </c>
      <c r="J59" s="39">
        <v>267111.54</v>
      </c>
      <c r="K59" s="40">
        <f aca="true" t="shared" si="2" ref="K59:K65">IF(ISNUMBER(I59),I59,0)-IF(ISNUMBER(J59),J59,0)</f>
        <v>-267111.54</v>
      </c>
    </row>
    <row r="60" spans="1:11" ht="45">
      <c r="A60" s="44" t="s">
        <v>115</v>
      </c>
      <c r="B60" s="30">
        <v>1</v>
      </c>
      <c r="C60" s="47"/>
      <c r="D60" s="48" t="s">
        <v>60</v>
      </c>
      <c r="E60" s="49" t="s">
        <v>73</v>
      </c>
      <c r="F60" s="49" t="s">
        <v>97</v>
      </c>
      <c r="G60" s="49" t="s">
        <v>219</v>
      </c>
      <c r="H60" s="46" t="s">
        <v>99</v>
      </c>
      <c r="I60" s="38">
        <v>0</v>
      </c>
      <c r="J60" s="39">
        <v>1751.4</v>
      </c>
      <c r="K60" s="40">
        <f t="shared" si="2"/>
        <v>-1751.4</v>
      </c>
    </row>
    <row r="61" spans="1:11" ht="22.5">
      <c r="A61" s="44" t="s">
        <v>116</v>
      </c>
      <c r="B61" s="30">
        <v>1</v>
      </c>
      <c r="C61" s="47"/>
      <c r="D61" s="48" t="s">
        <v>60</v>
      </c>
      <c r="E61" s="49" t="s">
        <v>74</v>
      </c>
      <c r="F61" s="49" t="s">
        <v>95</v>
      </c>
      <c r="G61" s="49" t="s">
        <v>98</v>
      </c>
      <c r="H61" s="46" t="s">
        <v>99</v>
      </c>
      <c r="I61" s="38">
        <v>4198000</v>
      </c>
      <c r="J61" s="39">
        <v>4018964.28</v>
      </c>
      <c r="K61" s="40">
        <f t="shared" si="2"/>
        <v>179035.7200000002</v>
      </c>
    </row>
    <row r="62" spans="1:11" ht="84" customHeight="1">
      <c r="A62" s="44" t="s">
        <v>117</v>
      </c>
      <c r="B62" s="30">
        <v>1</v>
      </c>
      <c r="C62" s="47"/>
      <c r="D62" s="48" t="s">
        <v>60</v>
      </c>
      <c r="E62" s="49" t="s">
        <v>75</v>
      </c>
      <c r="F62" s="49" t="s">
        <v>95</v>
      </c>
      <c r="G62" s="49" t="s">
        <v>98</v>
      </c>
      <c r="H62" s="46" t="s">
        <v>99</v>
      </c>
      <c r="I62" s="38">
        <v>3890000</v>
      </c>
      <c r="J62" s="39">
        <v>3561140.71</v>
      </c>
      <c r="K62" s="40">
        <f t="shared" si="2"/>
        <v>328859.29000000004</v>
      </c>
    </row>
    <row r="63" spans="1:11" ht="69.75" customHeight="1">
      <c r="A63" s="44" t="s">
        <v>118</v>
      </c>
      <c r="B63" s="30">
        <v>1</v>
      </c>
      <c r="C63" s="47"/>
      <c r="D63" s="48" t="s">
        <v>60</v>
      </c>
      <c r="E63" s="49" t="s">
        <v>76</v>
      </c>
      <c r="F63" s="49" t="s">
        <v>97</v>
      </c>
      <c r="G63" s="49" t="s">
        <v>220</v>
      </c>
      <c r="H63" s="46" t="s">
        <v>99</v>
      </c>
      <c r="I63" s="38">
        <v>0</v>
      </c>
      <c r="J63" s="39">
        <v>3565910.7</v>
      </c>
      <c r="K63" s="40">
        <f t="shared" si="2"/>
        <v>-3565910.7</v>
      </c>
    </row>
    <row r="64" spans="1:11" ht="77.25" customHeight="1">
      <c r="A64" s="44" t="s">
        <v>118</v>
      </c>
      <c r="B64" s="30">
        <v>1</v>
      </c>
      <c r="C64" s="47"/>
      <c r="D64" s="48" t="s">
        <v>60</v>
      </c>
      <c r="E64" s="49" t="s">
        <v>76</v>
      </c>
      <c r="F64" s="49" t="s">
        <v>97</v>
      </c>
      <c r="G64" s="49" t="s">
        <v>219</v>
      </c>
      <c r="H64" s="46" t="s">
        <v>99</v>
      </c>
      <c r="I64" s="38">
        <v>0</v>
      </c>
      <c r="J64" s="39">
        <v>33323.68</v>
      </c>
      <c r="K64" s="40">
        <f t="shared" si="2"/>
        <v>-33323.68</v>
      </c>
    </row>
    <row r="65" spans="1:11" ht="84" customHeight="1">
      <c r="A65" s="44" t="s">
        <v>118</v>
      </c>
      <c r="B65" s="30">
        <v>1</v>
      </c>
      <c r="C65" s="47"/>
      <c r="D65" s="48" t="s">
        <v>60</v>
      </c>
      <c r="E65" s="49" t="s">
        <v>76</v>
      </c>
      <c r="F65" s="49" t="s">
        <v>97</v>
      </c>
      <c r="G65" s="49" t="s">
        <v>221</v>
      </c>
      <c r="H65" s="46" t="s">
        <v>99</v>
      </c>
      <c r="I65" s="38">
        <v>0</v>
      </c>
      <c r="J65" s="39">
        <v>19334.37</v>
      </c>
      <c r="K65" s="40">
        <f t="shared" si="2"/>
        <v>-19334.37</v>
      </c>
    </row>
    <row r="66" spans="1:11" ht="92.25" customHeight="1">
      <c r="A66" s="44" t="s">
        <v>118</v>
      </c>
      <c r="B66" s="30">
        <v>1</v>
      </c>
      <c r="C66" s="47"/>
      <c r="D66" s="48" t="s">
        <v>60</v>
      </c>
      <c r="E66" s="49" t="s">
        <v>76</v>
      </c>
      <c r="F66" s="49" t="s">
        <v>97</v>
      </c>
      <c r="G66" s="49" t="s">
        <v>223</v>
      </c>
      <c r="H66" s="46" t="s">
        <v>99</v>
      </c>
      <c r="I66" s="38">
        <v>0</v>
      </c>
      <c r="J66" s="39">
        <v>-14564.38</v>
      </c>
      <c r="K66" s="40">
        <f>IF(ISNUMBER(I66),I66,0)-IF(ISNUMBER(J66),J66,0)</f>
        <v>14564.38</v>
      </c>
    </row>
    <row r="67" spans="1:11" ht="101.25" customHeight="1">
      <c r="A67" s="44" t="s">
        <v>119</v>
      </c>
      <c r="B67" s="30">
        <v>1</v>
      </c>
      <c r="C67" s="47"/>
      <c r="D67" s="48" t="s">
        <v>60</v>
      </c>
      <c r="E67" s="49" t="s">
        <v>77</v>
      </c>
      <c r="F67" s="49" t="s">
        <v>97</v>
      </c>
      <c r="G67" s="49" t="s">
        <v>98</v>
      </c>
      <c r="H67" s="46" t="s">
        <v>99</v>
      </c>
      <c r="I67" s="38">
        <v>308000</v>
      </c>
      <c r="J67" s="39">
        <v>453053.58</v>
      </c>
      <c r="K67" s="40">
        <f>IF(ISNUMBER(I67),I67,0)-IF(ISNUMBER(#REF!),#REF!,0)</f>
        <v>308000</v>
      </c>
    </row>
    <row r="68" spans="1:11" ht="76.5" customHeight="1">
      <c r="A68" s="44" t="s">
        <v>120</v>
      </c>
      <c r="B68" s="30">
        <v>1</v>
      </c>
      <c r="C68" s="47"/>
      <c r="D68" s="48" t="s">
        <v>60</v>
      </c>
      <c r="E68" s="49" t="s">
        <v>78</v>
      </c>
      <c r="F68" s="49" t="s">
        <v>97</v>
      </c>
      <c r="G68" s="49" t="s">
        <v>98</v>
      </c>
      <c r="H68" s="46" t="s">
        <v>99</v>
      </c>
      <c r="I68" s="38">
        <v>308000</v>
      </c>
      <c r="J68" s="39">
        <v>453053.58</v>
      </c>
      <c r="K68" s="40">
        <f>IF(ISNUMBER(I68),I68,0)-IF(ISNUMBER(J67),J67,0)</f>
        <v>-145053.58000000002</v>
      </c>
    </row>
    <row r="69" spans="1:11" ht="46.5" customHeight="1">
      <c r="A69" s="44" t="s">
        <v>120</v>
      </c>
      <c r="B69" s="30">
        <v>1</v>
      </c>
      <c r="C69" s="47"/>
      <c r="D69" s="48" t="s">
        <v>60</v>
      </c>
      <c r="E69" s="49" t="s">
        <v>78</v>
      </c>
      <c r="F69" s="49" t="s">
        <v>97</v>
      </c>
      <c r="G69" s="49" t="s">
        <v>220</v>
      </c>
      <c r="H69" s="46" t="s">
        <v>99</v>
      </c>
      <c r="I69" s="38">
        <v>0</v>
      </c>
      <c r="J69" s="39">
        <v>436718.87</v>
      </c>
      <c r="K69" s="40">
        <f aca="true" t="shared" si="3" ref="K68:K76">IF(ISNUMBER(I69),I69,0)-IF(ISNUMBER(J69),J69,0)</f>
        <v>-436718.87</v>
      </c>
    </row>
    <row r="70" spans="1:11" ht="31.5" customHeight="1">
      <c r="A70" s="44" t="s">
        <v>120</v>
      </c>
      <c r="B70" s="30">
        <v>1</v>
      </c>
      <c r="C70" s="47"/>
      <c r="D70" s="48" t="s">
        <v>60</v>
      </c>
      <c r="E70" s="49" t="s">
        <v>78</v>
      </c>
      <c r="F70" s="49" t="s">
        <v>97</v>
      </c>
      <c r="G70" s="49" t="s">
        <v>219</v>
      </c>
      <c r="H70" s="46" t="s">
        <v>99</v>
      </c>
      <c r="I70" s="38">
        <v>0</v>
      </c>
      <c r="J70" s="71">
        <v>10178.11</v>
      </c>
      <c r="K70" s="40">
        <f t="shared" si="3"/>
        <v>-10178.11</v>
      </c>
    </row>
    <row r="71" spans="1:11" ht="49.5" customHeight="1">
      <c r="A71" s="44" t="s">
        <v>120</v>
      </c>
      <c r="B71" s="30">
        <v>1</v>
      </c>
      <c r="C71" s="47"/>
      <c r="D71" s="48" t="s">
        <v>60</v>
      </c>
      <c r="E71" s="49" t="s">
        <v>78</v>
      </c>
      <c r="F71" s="49" t="s">
        <v>97</v>
      </c>
      <c r="G71" s="49" t="s">
        <v>221</v>
      </c>
      <c r="H71" s="46" t="s">
        <v>99</v>
      </c>
      <c r="I71" s="38">
        <v>0</v>
      </c>
      <c r="J71" s="71">
        <v>6156.6</v>
      </c>
      <c r="K71" s="40">
        <f t="shared" si="3"/>
        <v>-6156.6</v>
      </c>
    </row>
    <row r="72" spans="1:11" ht="50.25" customHeight="1">
      <c r="A72" s="44" t="s">
        <v>130</v>
      </c>
      <c r="B72" s="30">
        <v>1</v>
      </c>
      <c r="C72" s="47"/>
      <c r="D72" s="48" t="s">
        <v>59</v>
      </c>
      <c r="E72" s="49" t="s">
        <v>86</v>
      </c>
      <c r="F72" s="49" t="s">
        <v>95</v>
      </c>
      <c r="G72" s="49" t="s">
        <v>98</v>
      </c>
      <c r="H72" s="46" t="s">
        <v>59</v>
      </c>
      <c r="I72" s="38">
        <v>300000</v>
      </c>
      <c r="J72" s="71">
        <v>489763.82</v>
      </c>
      <c r="K72" s="40">
        <f t="shared" si="3"/>
        <v>-189763.82</v>
      </c>
    </row>
    <row r="73" spans="1:11" ht="45.75" customHeight="1">
      <c r="A73" s="44" t="s">
        <v>131</v>
      </c>
      <c r="B73" s="30">
        <v>1</v>
      </c>
      <c r="C73" s="47"/>
      <c r="D73" s="48" t="s">
        <v>62</v>
      </c>
      <c r="E73" s="49" t="s">
        <v>239</v>
      </c>
      <c r="F73" s="49" t="s">
        <v>97</v>
      </c>
      <c r="G73" s="49" t="s">
        <v>98</v>
      </c>
      <c r="H73" s="46" t="s">
        <v>102</v>
      </c>
      <c r="I73" s="38">
        <v>200000</v>
      </c>
      <c r="J73" s="39">
        <v>0</v>
      </c>
      <c r="K73" s="40">
        <f t="shared" si="3"/>
        <v>200000</v>
      </c>
    </row>
    <row r="74" spans="1:11" ht="81" customHeight="1">
      <c r="A74" s="44" t="s">
        <v>131</v>
      </c>
      <c r="B74" s="30">
        <v>1</v>
      </c>
      <c r="C74" s="47"/>
      <c r="D74" s="48" t="s">
        <v>62</v>
      </c>
      <c r="E74" s="49" t="s">
        <v>215</v>
      </c>
      <c r="F74" s="49" t="s">
        <v>97</v>
      </c>
      <c r="G74" s="49" t="s">
        <v>98</v>
      </c>
      <c r="H74" s="46" t="s">
        <v>102</v>
      </c>
      <c r="I74" s="38">
        <v>200000</v>
      </c>
      <c r="J74" s="39">
        <v>0</v>
      </c>
      <c r="K74" s="40">
        <f t="shared" si="3"/>
        <v>200000</v>
      </c>
    </row>
    <row r="75" spans="1:11" ht="72.75" customHeight="1">
      <c r="A75" s="44" t="s">
        <v>132</v>
      </c>
      <c r="B75" s="30">
        <v>1</v>
      </c>
      <c r="C75" s="47"/>
      <c r="D75" s="48" t="s">
        <v>61</v>
      </c>
      <c r="E75" s="49" t="s">
        <v>87</v>
      </c>
      <c r="F75" s="49" t="s">
        <v>95</v>
      </c>
      <c r="G75" s="49" t="s">
        <v>98</v>
      </c>
      <c r="H75" s="46" t="s">
        <v>103</v>
      </c>
      <c r="I75" s="38">
        <v>100000</v>
      </c>
      <c r="J75" s="71">
        <v>489763.82</v>
      </c>
      <c r="K75" s="40">
        <f t="shared" si="3"/>
        <v>-389763.82</v>
      </c>
    </row>
    <row r="76" spans="1:11" ht="66" customHeight="1">
      <c r="A76" s="44" t="s">
        <v>132</v>
      </c>
      <c r="B76" s="30">
        <v>1</v>
      </c>
      <c r="C76" s="47"/>
      <c r="D76" s="48" t="s">
        <v>61</v>
      </c>
      <c r="E76" s="49" t="s">
        <v>214</v>
      </c>
      <c r="F76" s="49" t="s">
        <v>97</v>
      </c>
      <c r="G76" s="49" t="s">
        <v>98</v>
      </c>
      <c r="H76" s="46" t="s">
        <v>103</v>
      </c>
      <c r="I76" s="38">
        <v>100000</v>
      </c>
      <c r="J76" s="71">
        <v>489763.82</v>
      </c>
      <c r="K76" s="40">
        <f t="shared" si="3"/>
        <v>-389763.82</v>
      </c>
    </row>
    <row r="77" spans="1:11" ht="0.75" customHeight="1">
      <c r="A77" s="44" t="s">
        <v>133</v>
      </c>
      <c r="B77" s="30">
        <v>1</v>
      </c>
      <c r="C77" s="47"/>
      <c r="D77" s="48" t="s">
        <v>61</v>
      </c>
      <c r="E77" s="49" t="s">
        <v>214</v>
      </c>
      <c r="F77" s="49" t="s">
        <v>97</v>
      </c>
      <c r="G77" s="49" t="s">
        <v>98</v>
      </c>
      <c r="H77" s="46" t="s">
        <v>103</v>
      </c>
      <c r="I77" s="38">
        <v>100000</v>
      </c>
      <c r="J77" s="39">
        <v>375867</v>
      </c>
      <c r="K77" s="40">
        <v>-260510.35</v>
      </c>
    </row>
    <row r="78" spans="1:11" ht="80.25" customHeight="1" hidden="1">
      <c r="A78" s="44" t="s">
        <v>121</v>
      </c>
      <c r="B78" s="30">
        <v>1</v>
      </c>
      <c r="C78" s="47"/>
      <c r="D78" s="48" t="s">
        <v>60</v>
      </c>
      <c r="E78" s="49" t="s">
        <v>79</v>
      </c>
      <c r="F78" s="49" t="s">
        <v>95</v>
      </c>
      <c r="G78" s="49" t="s">
        <v>98</v>
      </c>
      <c r="H78" s="46" t="s">
        <v>59</v>
      </c>
      <c r="I78" s="38">
        <v>40000</v>
      </c>
      <c r="J78" s="39">
        <v>1641.29</v>
      </c>
      <c r="K78" s="40">
        <f aca="true" t="shared" si="4" ref="K78:K90">IF(ISNUMBER(I78),I78,0)-IF(ISNUMBER(J78),J78,0)</f>
        <v>38358.71</v>
      </c>
    </row>
    <row r="79" spans="1:11" ht="79.5" customHeight="1">
      <c r="A79" s="44" t="s">
        <v>122</v>
      </c>
      <c r="B79" s="30">
        <v>1</v>
      </c>
      <c r="C79" s="47"/>
      <c r="D79" s="48" t="s">
        <v>60</v>
      </c>
      <c r="E79" s="49" t="s">
        <v>80</v>
      </c>
      <c r="F79" s="49" t="s">
        <v>95</v>
      </c>
      <c r="G79" s="49" t="s">
        <v>98</v>
      </c>
      <c r="H79" s="46" t="s">
        <v>99</v>
      </c>
      <c r="I79" s="38">
        <v>40000</v>
      </c>
      <c r="J79" s="39">
        <v>4290.67</v>
      </c>
      <c r="K79" s="40">
        <f t="shared" si="4"/>
        <v>35709.33</v>
      </c>
    </row>
    <row r="80" spans="1:11" ht="81" customHeight="1">
      <c r="A80" s="44" t="s">
        <v>123</v>
      </c>
      <c r="B80" s="30">
        <v>1</v>
      </c>
      <c r="C80" s="47"/>
      <c r="D80" s="48" t="s">
        <v>60</v>
      </c>
      <c r="E80" s="49" t="s">
        <v>240</v>
      </c>
      <c r="F80" s="49" t="s">
        <v>97</v>
      </c>
      <c r="G80" s="49" t="s">
        <v>220</v>
      </c>
      <c r="H80" s="46" t="s">
        <v>99</v>
      </c>
      <c r="I80" s="38">
        <v>40000</v>
      </c>
      <c r="J80" s="39">
        <v>4290.67</v>
      </c>
      <c r="K80" s="40">
        <f t="shared" si="4"/>
        <v>35709.33</v>
      </c>
    </row>
    <row r="81" spans="1:11" ht="79.5" customHeight="1">
      <c r="A81" s="44" t="s">
        <v>123</v>
      </c>
      <c r="B81" s="30">
        <v>1</v>
      </c>
      <c r="C81" s="47"/>
      <c r="D81" s="48" t="s">
        <v>60</v>
      </c>
      <c r="E81" s="49" t="s">
        <v>217</v>
      </c>
      <c r="F81" s="49" t="s">
        <v>97</v>
      </c>
      <c r="G81" s="49" t="s">
        <v>98</v>
      </c>
      <c r="H81" s="46" t="s">
        <v>99</v>
      </c>
      <c r="I81" s="38">
        <v>40000</v>
      </c>
      <c r="J81" s="39">
        <v>4290.67</v>
      </c>
      <c r="K81" s="40">
        <f t="shared" si="4"/>
        <v>35709.33</v>
      </c>
    </row>
    <row r="82" spans="1:11" ht="71.25" customHeight="1">
      <c r="A82" s="44" t="s">
        <v>123</v>
      </c>
      <c r="B82" s="30">
        <v>1</v>
      </c>
      <c r="C82" s="47"/>
      <c r="D82" s="48" t="s">
        <v>60</v>
      </c>
      <c r="E82" s="49" t="s">
        <v>217</v>
      </c>
      <c r="F82" s="49" t="s">
        <v>97</v>
      </c>
      <c r="G82" s="49" t="s">
        <v>220</v>
      </c>
      <c r="H82" s="46" t="s">
        <v>99</v>
      </c>
      <c r="I82" s="38">
        <v>0</v>
      </c>
      <c r="J82" s="39">
        <v>3415.08</v>
      </c>
      <c r="K82" s="40">
        <f t="shared" si="4"/>
        <v>-3415.08</v>
      </c>
    </row>
    <row r="83" spans="1:11" ht="90" customHeight="1">
      <c r="A83" s="44" t="s">
        <v>123</v>
      </c>
      <c r="B83" s="30">
        <v>1</v>
      </c>
      <c r="C83" s="47"/>
      <c r="D83" s="48" t="s">
        <v>60</v>
      </c>
      <c r="E83" s="49" t="s">
        <v>217</v>
      </c>
      <c r="F83" s="49" t="s">
        <v>97</v>
      </c>
      <c r="G83" s="49" t="s">
        <v>219</v>
      </c>
      <c r="H83" s="46" t="s">
        <v>99</v>
      </c>
      <c r="I83" s="38">
        <v>0</v>
      </c>
      <c r="J83" s="39">
        <v>875.59</v>
      </c>
      <c r="K83" s="40">
        <f t="shared" si="4"/>
        <v>-875.59</v>
      </c>
    </row>
    <row r="84" spans="1:11" ht="57" customHeight="1">
      <c r="A84" s="44" t="s">
        <v>124</v>
      </c>
      <c r="B84" s="30">
        <v>1</v>
      </c>
      <c r="C84" s="47"/>
      <c r="D84" s="48" t="s">
        <v>61</v>
      </c>
      <c r="E84" s="49" t="s">
        <v>81</v>
      </c>
      <c r="F84" s="49" t="s">
        <v>95</v>
      </c>
      <c r="G84" s="49" t="s">
        <v>98</v>
      </c>
      <c r="H84" s="46" t="s">
        <v>59</v>
      </c>
      <c r="I84" s="38">
        <v>600000</v>
      </c>
      <c r="J84" s="71">
        <v>299143.32</v>
      </c>
      <c r="K84" s="40">
        <f t="shared" si="4"/>
        <v>300856.68</v>
      </c>
    </row>
    <row r="85" spans="1:11" ht="102.75" customHeight="1">
      <c r="A85" s="44" t="s">
        <v>125</v>
      </c>
      <c r="B85" s="30">
        <v>1</v>
      </c>
      <c r="C85" s="47"/>
      <c r="D85" s="48" t="s">
        <v>61</v>
      </c>
      <c r="E85" s="49" t="s">
        <v>82</v>
      </c>
      <c r="F85" s="49" t="s">
        <v>95</v>
      </c>
      <c r="G85" s="49" t="s">
        <v>98</v>
      </c>
      <c r="H85" s="46" t="s">
        <v>100</v>
      </c>
      <c r="I85" s="38">
        <v>600000</v>
      </c>
      <c r="J85" s="71">
        <v>299143.32</v>
      </c>
      <c r="K85" s="40">
        <f t="shared" si="4"/>
        <v>300856.68</v>
      </c>
    </row>
    <row r="86" spans="1:11" ht="86.25" customHeight="1">
      <c r="A86" s="44" t="s">
        <v>125</v>
      </c>
      <c r="B86" s="30">
        <v>1</v>
      </c>
      <c r="C86" s="47"/>
      <c r="D86" s="48" t="s">
        <v>61</v>
      </c>
      <c r="E86" s="49" t="s">
        <v>82</v>
      </c>
      <c r="F86" s="49" t="s">
        <v>97</v>
      </c>
      <c r="G86" s="49" t="s">
        <v>98</v>
      </c>
      <c r="H86" s="46" t="s">
        <v>100</v>
      </c>
      <c r="I86" s="38">
        <v>600000</v>
      </c>
      <c r="J86" s="71">
        <v>299143.32</v>
      </c>
      <c r="K86" s="40">
        <f t="shared" si="4"/>
        <v>300856.68</v>
      </c>
    </row>
    <row r="87" spans="1:11" ht="100.5" customHeight="1">
      <c r="A87" s="44" t="s">
        <v>126</v>
      </c>
      <c r="B87" s="30">
        <v>1</v>
      </c>
      <c r="C87" s="47"/>
      <c r="D87" s="48" t="s">
        <v>61</v>
      </c>
      <c r="E87" s="49" t="s">
        <v>241</v>
      </c>
      <c r="F87" s="49" t="s">
        <v>97</v>
      </c>
      <c r="G87" s="49" t="s">
        <v>98</v>
      </c>
      <c r="H87" s="46" t="s">
        <v>100</v>
      </c>
      <c r="I87" s="38">
        <v>600000</v>
      </c>
      <c r="J87" s="71">
        <v>299143.32</v>
      </c>
      <c r="K87" s="40">
        <f t="shared" si="4"/>
        <v>300856.68</v>
      </c>
    </row>
    <row r="88" spans="1:11" ht="105" customHeight="1">
      <c r="A88" s="44" t="s">
        <v>126</v>
      </c>
      <c r="B88" s="30">
        <v>1</v>
      </c>
      <c r="C88" s="47"/>
      <c r="D88" s="48" t="s">
        <v>61</v>
      </c>
      <c r="E88" s="49" t="s">
        <v>216</v>
      </c>
      <c r="F88" s="49" t="s">
        <v>97</v>
      </c>
      <c r="G88" s="49" t="s">
        <v>98</v>
      </c>
      <c r="H88" s="46" t="s">
        <v>100</v>
      </c>
      <c r="I88" s="38">
        <v>600000</v>
      </c>
      <c r="J88" s="71">
        <v>299143.32</v>
      </c>
      <c r="K88" s="40">
        <f t="shared" si="4"/>
        <v>300856.68</v>
      </c>
    </row>
    <row r="89" spans="1:11" ht="66" customHeight="1">
      <c r="A89" s="72" t="s">
        <v>250</v>
      </c>
      <c r="B89" s="30"/>
      <c r="C89" s="47"/>
      <c r="D89" s="48" t="s">
        <v>61</v>
      </c>
      <c r="E89" s="49" t="s">
        <v>83</v>
      </c>
      <c r="F89" s="49" t="s">
        <v>95</v>
      </c>
      <c r="G89" s="49" t="s">
        <v>98</v>
      </c>
      <c r="H89" s="46" t="s">
        <v>59</v>
      </c>
      <c r="I89" s="38">
        <v>0</v>
      </c>
      <c r="J89" s="39">
        <v>59141.2</v>
      </c>
      <c r="K89" s="40">
        <f t="shared" si="4"/>
        <v>-59141.2</v>
      </c>
    </row>
    <row r="90" spans="1:11" ht="43.5" customHeight="1">
      <c r="A90" s="72" t="s">
        <v>251</v>
      </c>
      <c r="B90" s="72" t="s">
        <v>251</v>
      </c>
      <c r="C90" s="72"/>
      <c r="D90" s="48" t="s">
        <v>61</v>
      </c>
      <c r="E90" s="49" t="s">
        <v>252</v>
      </c>
      <c r="F90" s="49" t="s">
        <v>97</v>
      </c>
      <c r="G90" s="49" t="s">
        <v>98</v>
      </c>
      <c r="H90" s="46" t="s">
        <v>101</v>
      </c>
      <c r="I90" s="38">
        <v>0</v>
      </c>
      <c r="J90" s="39">
        <v>59141.2</v>
      </c>
      <c r="K90" s="40">
        <f t="shared" si="4"/>
        <v>-59141.2</v>
      </c>
    </row>
    <row r="91" spans="1:11" ht="78" customHeight="1">
      <c r="A91" s="44" t="s">
        <v>242</v>
      </c>
      <c r="B91" s="30"/>
      <c r="C91" s="47"/>
      <c r="D91" s="48" t="s">
        <v>62</v>
      </c>
      <c r="E91" s="49" t="s">
        <v>226</v>
      </c>
      <c r="F91" s="49" t="s">
        <v>97</v>
      </c>
      <c r="G91" s="49" t="s">
        <v>98</v>
      </c>
      <c r="H91" s="46" t="s">
        <v>227</v>
      </c>
      <c r="I91" s="38">
        <v>0</v>
      </c>
      <c r="J91" s="39">
        <v>4040</v>
      </c>
      <c r="K91" s="40">
        <v>-4040</v>
      </c>
    </row>
    <row r="92" spans="1:11" ht="27" customHeight="1">
      <c r="A92" s="44" t="s">
        <v>233</v>
      </c>
      <c r="B92" s="30"/>
      <c r="C92" s="47"/>
      <c r="D92" s="48" t="s">
        <v>62</v>
      </c>
      <c r="E92" s="49" t="s">
        <v>231</v>
      </c>
      <c r="F92" s="49" t="s">
        <v>97</v>
      </c>
      <c r="G92" s="49" t="s">
        <v>98</v>
      </c>
      <c r="H92" s="46" t="s">
        <v>232</v>
      </c>
      <c r="I92" s="38">
        <v>0</v>
      </c>
      <c r="J92" s="39">
        <v>0</v>
      </c>
      <c r="K92" s="40">
        <v>0</v>
      </c>
    </row>
    <row r="93" spans="1:11" ht="22.5">
      <c r="A93" s="44" t="s">
        <v>134</v>
      </c>
      <c r="B93" s="30">
        <v>1</v>
      </c>
      <c r="C93" s="47"/>
      <c r="D93" s="48" t="s">
        <v>59</v>
      </c>
      <c r="E93" s="49" t="s">
        <v>88</v>
      </c>
      <c r="F93" s="49" t="s">
        <v>95</v>
      </c>
      <c r="G93" s="49" t="s">
        <v>98</v>
      </c>
      <c r="H93" s="46" t="s">
        <v>59</v>
      </c>
      <c r="I93" s="38">
        <v>7257959</v>
      </c>
      <c r="J93" s="71">
        <v>3053268</v>
      </c>
      <c r="K93" s="40">
        <f aca="true" t="shared" si="5" ref="K93:K101">IF(ISNUMBER(I93),I93,0)-IF(ISNUMBER(J93),J93,0)</f>
        <v>4204691</v>
      </c>
    </row>
    <row r="94" spans="1:11" ht="78.75">
      <c r="A94" s="44" t="s">
        <v>135</v>
      </c>
      <c r="B94" s="30">
        <v>1</v>
      </c>
      <c r="C94" s="47"/>
      <c r="D94" s="48" t="s">
        <v>59</v>
      </c>
      <c r="E94" s="49" t="s">
        <v>89</v>
      </c>
      <c r="F94" s="49" t="s">
        <v>95</v>
      </c>
      <c r="G94" s="49" t="s">
        <v>98</v>
      </c>
      <c r="H94" s="46" t="s">
        <v>59</v>
      </c>
      <c r="I94" s="38">
        <v>7257959</v>
      </c>
      <c r="J94" s="71">
        <v>3054328</v>
      </c>
      <c r="K94" s="40">
        <f t="shared" si="5"/>
        <v>4203631</v>
      </c>
    </row>
    <row r="95" spans="1:11" ht="45">
      <c r="A95" s="44" t="s">
        <v>136</v>
      </c>
      <c r="B95" s="30">
        <v>1</v>
      </c>
      <c r="C95" s="47"/>
      <c r="D95" s="48" t="s">
        <v>63</v>
      </c>
      <c r="E95" s="49" t="s">
        <v>90</v>
      </c>
      <c r="F95" s="49" t="s">
        <v>97</v>
      </c>
      <c r="G95" s="49" t="s">
        <v>98</v>
      </c>
      <c r="H95" s="46" t="s">
        <v>104</v>
      </c>
      <c r="I95" s="38">
        <v>5221393</v>
      </c>
      <c r="J95" s="39">
        <v>2621268</v>
      </c>
      <c r="K95" s="40">
        <f t="shared" si="5"/>
        <v>2600125</v>
      </c>
    </row>
    <row r="96" spans="1:11" ht="56.25">
      <c r="A96" s="44" t="s">
        <v>137</v>
      </c>
      <c r="B96" s="30">
        <v>1</v>
      </c>
      <c r="C96" s="47"/>
      <c r="D96" s="48" t="s">
        <v>63</v>
      </c>
      <c r="E96" s="49" t="s">
        <v>91</v>
      </c>
      <c r="F96" s="49" t="s">
        <v>97</v>
      </c>
      <c r="G96" s="49" t="s">
        <v>98</v>
      </c>
      <c r="H96" s="46" t="s">
        <v>104</v>
      </c>
      <c r="I96" s="38">
        <v>5221393</v>
      </c>
      <c r="J96" s="39">
        <v>2621268</v>
      </c>
      <c r="K96" s="40">
        <f t="shared" si="5"/>
        <v>2600125</v>
      </c>
    </row>
    <row r="97" spans="1:11" ht="78.75">
      <c r="A97" s="44" t="s">
        <v>138</v>
      </c>
      <c r="B97" s="30">
        <v>1</v>
      </c>
      <c r="C97" s="47"/>
      <c r="D97" s="48" t="s">
        <v>62</v>
      </c>
      <c r="E97" s="49" t="s">
        <v>92</v>
      </c>
      <c r="F97" s="49" t="s">
        <v>95</v>
      </c>
      <c r="G97" s="49" t="s">
        <v>98</v>
      </c>
      <c r="H97" s="46" t="s">
        <v>104</v>
      </c>
      <c r="I97" s="38">
        <v>82444</v>
      </c>
      <c r="J97" s="39">
        <v>82444</v>
      </c>
      <c r="K97" s="40">
        <f t="shared" si="5"/>
        <v>0</v>
      </c>
    </row>
    <row r="98" spans="1:11" ht="90">
      <c r="A98" s="44" t="s">
        <v>139</v>
      </c>
      <c r="B98" s="30">
        <v>1</v>
      </c>
      <c r="C98" s="47"/>
      <c r="D98" s="48" t="s">
        <v>62</v>
      </c>
      <c r="E98" s="49" t="s">
        <v>93</v>
      </c>
      <c r="F98" s="49" t="s">
        <v>95</v>
      </c>
      <c r="G98" s="49" t="s">
        <v>98</v>
      </c>
      <c r="H98" s="46" t="s">
        <v>104</v>
      </c>
      <c r="I98" s="38">
        <v>82444</v>
      </c>
      <c r="J98" s="39">
        <v>82444</v>
      </c>
      <c r="K98" s="40">
        <f t="shared" si="5"/>
        <v>0</v>
      </c>
    </row>
    <row r="99" spans="1:11" ht="90">
      <c r="A99" s="44" t="s">
        <v>139</v>
      </c>
      <c r="B99" s="30">
        <v>1</v>
      </c>
      <c r="C99" s="47"/>
      <c r="D99" s="48" t="s">
        <v>62</v>
      </c>
      <c r="E99" s="49" t="s">
        <v>93</v>
      </c>
      <c r="F99" s="49" t="s">
        <v>97</v>
      </c>
      <c r="G99" s="49" t="s">
        <v>98</v>
      </c>
      <c r="H99" s="46" t="s">
        <v>104</v>
      </c>
      <c r="I99" s="38">
        <v>82444</v>
      </c>
      <c r="J99" s="39">
        <v>82444</v>
      </c>
      <c r="K99" s="40">
        <f t="shared" si="5"/>
        <v>0</v>
      </c>
    </row>
    <row r="100" spans="1:11" ht="22.5">
      <c r="A100" s="44" t="s">
        <v>243</v>
      </c>
      <c r="B100" s="30">
        <v>1</v>
      </c>
      <c r="C100" s="47"/>
      <c r="D100" s="48" t="s">
        <v>62</v>
      </c>
      <c r="E100" s="49" t="s">
        <v>244</v>
      </c>
      <c r="F100" s="49" t="s">
        <v>95</v>
      </c>
      <c r="G100" s="49" t="s">
        <v>98</v>
      </c>
      <c r="H100" s="46" t="s">
        <v>104</v>
      </c>
      <c r="I100" s="38">
        <v>1954122</v>
      </c>
      <c r="J100" s="71">
        <v>350616</v>
      </c>
      <c r="K100" s="40"/>
    </row>
    <row r="101" spans="1:11" ht="78.75">
      <c r="A101" s="44" t="s">
        <v>138</v>
      </c>
      <c r="B101" s="30">
        <v>1</v>
      </c>
      <c r="C101" s="47"/>
      <c r="D101" s="48" t="s">
        <v>62</v>
      </c>
      <c r="E101" s="49" t="s">
        <v>94</v>
      </c>
      <c r="F101" s="49" t="s">
        <v>95</v>
      </c>
      <c r="G101" s="49" t="s">
        <v>98</v>
      </c>
      <c r="H101" s="46" t="s">
        <v>104</v>
      </c>
      <c r="I101" s="38">
        <v>1954122</v>
      </c>
      <c r="J101" s="71">
        <v>350616</v>
      </c>
      <c r="K101" s="40">
        <f t="shared" si="5"/>
        <v>1603506</v>
      </c>
    </row>
    <row r="102" spans="1:11" ht="0.75" customHeight="1">
      <c r="A102" s="44"/>
      <c r="B102" s="30"/>
      <c r="C102" s="47"/>
      <c r="D102" s="48"/>
      <c r="E102" s="49"/>
      <c r="F102" s="49"/>
      <c r="G102" s="49"/>
      <c r="H102" s="46"/>
      <c r="I102" s="38"/>
      <c r="J102" s="39"/>
      <c r="K102" s="40"/>
    </row>
    <row r="103" spans="1:11" ht="12.75" hidden="1">
      <c r="A103" s="44"/>
      <c r="B103" s="30"/>
      <c r="C103" s="47"/>
      <c r="D103" s="48"/>
      <c r="E103" s="49"/>
      <c r="F103" s="49"/>
      <c r="G103" s="49"/>
      <c r="H103" s="46"/>
      <c r="I103" s="38"/>
      <c r="J103" s="39"/>
      <c r="K103" s="40"/>
    </row>
    <row r="104" spans="1:11" ht="112.5">
      <c r="A104" s="44" t="s">
        <v>245</v>
      </c>
      <c r="B104" s="30">
        <v>1</v>
      </c>
      <c r="C104" s="47"/>
      <c r="D104" s="48" t="s">
        <v>62</v>
      </c>
      <c r="E104" s="49" t="s">
        <v>94</v>
      </c>
      <c r="F104" s="49" t="s">
        <v>97</v>
      </c>
      <c r="G104" s="49" t="s">
        <v>98</v>
      </c>
      <c r="H104" s="46" t="s">
        <v>104</v>
      </c>
      <c r="I104" s="38">
        <v>1954122</v>
      </c>
      <c r="J104" s="71">
        <v>350616</v>
      </c>
      <c r="K104" s="40">
        <f>IF(ISNUMBER(I104),I104,0)-IF(ISNUMBER(J104),J104,0)</f>
        <v>1603506</v>
      </c>
    </row>
    <row r="105" spans="1:11" ht="78.75">
      <c r="A105" s="44" t="s">
        <v>138</v>
      </c>
      <c r="B105" s="30">
        <v>1</v>
      </c>
      <c r="C105" s="47"/>
      <c r="D105" s="48" t="s">
        <v>62</v>
      </c>
      <c r="E105" s="49" t="s">
        <v>94</v>
      </c>
      <c r="F105" s="49" t="s">
        <v>97</v>
      </c>
      <c r="G105" s="49" t="s">
        <v>246</v>
      </c>
      <c r="H105" s="46" t="s">
        <v>104</v>
      </c>
      <c r="I105" s="38">
        <v>1954122</v>
      </c>
      <c r="J105" s="71">
        <v>350616</v>
      </c>
      <c r="K105" s="40">
        <f>IF(ISNUMBER(I105),I105,0)-IF(ISNUMBER(J105),J105,0)</f>
        <v>1603506</v>
      </c>
    </row>
    <row r="106" spans="1:11" ht="146.25">
      <c r="A106" s="44" t="s">
        <v>342</v>
      </c>
      <c r="B106" s="30">
        <v>1</v>
      </c>
      <c r="C106" s="47"/>
      <c r="D106" s="48" t="s">
        <v>62</v>
      </c>
      <c r="E106" s="49" t="s">
        <v>343</v>
      </c>
      <c r="F106" s="49" t="s">
        <v>97</v>
      </c>
      <c r="G106" s="49" t="s">
        <v>344</v>
      </c>
      <c r="H106" s="46" t="s">
        <v>104</v>
      </c>
      <c r="I106" s="38">
        <v>0</v>
      </c>
      <c r="J106" s="71">
        <v>-1060</v>
      </c>
      <c r="K106" s="40">
        <f>IF(ISNUMBER(I106),I106,0)-IF(ISNUMBER(J106),J106,0)</f>
        <v>1060</v>
      </c>
    </row>
  </sheetData>
  <sheetProtection/>
  <mergeCells count="5">
    <mergeCell ref="E5:J5"/>
    <mergeCell ref="F7:I7"/>
    <mergeCell ref="D11:H13"/>
    <mergeCell ref="D14:H14"/>
    <mergeCell ref="D15:H15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1"/>
  <sheetViews>
    <sheetView showGridLines="0" zoomScalePageLayoutView="0" workbookViewId="0" topLeftCell="A1">
      <selection activeCell="W242" sqref="W242"/>
    </sheetView>
  </sheetViews>
  <sheetFormatPr defaultColWidth="9.00390625" defaultRowHeight="12.75"/>
  <cols>
    <col min="1" max="1" width="24.875" style="0" customWidth="1"/>
    <col min="2" max="2" width="4.00390625" style="0" hidden="1" customWidth="1"/>
    <col min="3" max="3" width="5.25390625" style="0" customWidth="1"/>
    <col min="4" max="4" width="6.375" style="0" customWidth="1"/>
    <col min="5" max="5" width="8.00390625" style="0" customWidth="1"/>
    <col min="6" max="6" width="8.125" style="0" customWidth="1"/>
    <col min="7" max="7" width="7.625" style="0" customWidth="1"/>
    <col min="8" max="8" width="7.625" style="0" hidden="1" customWidth="1"/>
    <col min="9" max="9" width="13.875" style="0" customWidth="1"/>
    <col min="10" max="10" width="11.625" style="0" hidden="1" customWidth="1"/>
    <col min="11" max="11" width="13.125" style="0" hidden="1" customWidth="1"/>
    <col min="12" max="14" width="9.125" style="0" hidden="1" customWidth="1"/>
    <col min="15" max="15" width="9.00390625" style="0" hidden="1" customWidth="1"/>
    <col min="16" max="22" width="9.125" style="0" hidden="1" customWidth="1"/>
    <col min="23" max="23" width="12.375" style="0" customWidth="1"/>
    <col min="24" max="24" width="7.625" style="0" hidden="1" customWidth="1"/>
    <col min="25" max="29" width="9.125" style="0" hidden="1" customWidth="1"/>
    <col min="30" max="30" width="16.125" style="0" customWidth="1"/>
  </cols>
  <sheetData>
    <row r="1" spans="1:29" ht="15.75">
      <c r="A1" s="115" t="s">
        <v>253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73"/>
      <c r="AC1" s="74"/>
    </row>
    <row r="2" spans="1:29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30" ht="38.25">
      <c r="A3" s="117" t="s">
        <v>254</v>
      </c>
      <c r="B3" s="107" t="s">
        <v>255</v>
      </c>
      <c r="C3" s="119" t="s">
        <v>256</v>
      </c>
      <c r="D3" s="120"/>
      <c r="E3" s="120"/>
      <c r="F3" s="120"/>
      <c r="G3" s="120"/>
      <c r="H3" s="76" t="s">
        <v>257</v>
      </c>
      <c r="I3" s="107" t="s">
        <v>258</v>
      </c>
      <c r="J3" s="76" t="s">
        <v>257</v>
      </c>
      <c r="K3" s="76" t="s">
        <v>257</v>
      </c>
      <c r="L3" s="76" t="s">
        <v>257</v>
      </c>
      <c r="M3" s="76" t="s">
        <v>257</v>
      </c>
      <c r="N3" s="76" t="s">
        <v>257</v>
      </c>
      <c r="O3" s="76" t="s">
        <v>257</v>
      </c>
      <c r="P3" s="76" t="s">
        <v>259</v>
      </c>
      <c r="Q3" s="76" t="s">
        <v>257</v>
      </c>
      <c r="R3" s="76" t="s">
        <v>257</v>
      </c>
      <c r="S3" s="76" t="s">
        <v>257</v>
      </c>
      <c r="T3" s="76" t="s">
        <v>257</v>
      </c>
      <c r="U3" s="76" t="s">
        <v>257</v>
      </c>
      <c r="V3" s="107" t="s">
        <v>32</v>
      </c>
      <c r="W3" s="107" t="s">
        <v>32</v>
      </c>
      <c r="X3" s="76" t="s">
        <v>257</v>
      </c>
      <c r="Y3" s="76" t="s">
        <v>257</v>
      </c>
      <c r="Z3" s="76" t="s">
        <v>257</v>
      </c>
      <c r="AA3" s="76" t="s">
        <v>257</v>
      </c>
      <c r="AB3" s="76" t="s">
        <v>257</v>
      </c>
      <c r="AC3" s="107" t="s">
        <v>260</v>
      </c>
      <c r="AD3" s="107" t="s">
        <v>260</v>
      </c>
    </row>
    <row r="4" spans="1:30" ht="12.75">
      <c r="A4" s="118"/>
      <c r="B4" s="108"/>
      <c r="C4" s="121"/>
      <c r="D4" s="122"/>
      <c r="E4" s="122"/>
      <c r="F4" s="122"/>
      <c r="G4" s="122"/>
      <c r="H4" s="76"/>
      <c r="I4" s="108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08"/>
      <c r="W4" s="108"/>
      <c r="X4" s="76"/>
      <c r="Y4" s="76"/>
      <c r="Z4" s="76"/>
      <c r="AA4" s="76"/>
      <c r="AB4" s="76"/>
      <c r="AC4" s="108"/>
      <c r="AD4" s="108"/>
    </row>
    <row r="5" spans="1:30" ht="12.75">
      <c r="A5" s="77">
        <v>1</v>
      </c>
      <c r="B5" s="79" t="s">
        <v>261</v>
      </c>
      <c r="C5" s="109">
        <v>3</v>
      </c>
      <c r="D5" s="110"/>
      <c r="E5" s="110"/>
      <c r="F5" s="110"/>
      <c r="G5" s="110"/>
      <c r="H5" s="76"/>
      <c r="I5" s="78">
        <v>4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>
        <v>5</v>
      </c>
      <c r="W5" s="78">
        <v>5</v>
      </c>
      <c r="X5" s="76"/>
      <c r="Y5" s="76"/>
      <c r="Z5" s="76"/>
      <c r="AA5" s="76"/>
      <c r="AB5" s="76"/>
      <c r="AC5" s="76">
        <v>6</v>
      </c>
      <c r="AD5" s="75">
        <v>6</v>
      </c>
    </row>
    <row r="6" spans="1:30" ht="25.5">
      <c r="A6" s="72" t="s">
        <v>262</v>
      </c>
      <c r="B6" s="79" t="s">
        <v>15</v>
      </c>
      <c r="C6" s="111" t="s">
        <v>23</v>
      </c>
      <c r="D6" s="112"/>
      <c r="E6" s="112"/>
      <c r="F6" s="112"/>
      <c r="G6" s="113"/>
      <c r="H6" s="80"/>
      <c r="I6" s="71">
        <v>19261975.22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17578777.22</v>
      </c>
      <c r="Q6" s="71">
        <v>0</v>
      </c>
      <c r="R6" s="71">
        <v>0</v>
      </c>
      <c r="S6" s="71">
        <v>0</v>
      </c>
      <c r="T6" s="71">
        <v>0</v>
      </c>
      <c r="U6" s="71">
        <v>0</v>
      </c>
      <c r="V6" s="71">
        <v>0</v>
      </c>
      <c r="W6" s="71">
        <v>9822960.56</v>
      </c>
      <c r="X6" s="81">
        <v>-7754753.91</v>
      </c>
      <c r="Y6" s="81">
        <v>0</v>
      </c>
      <c r="Z6" s="82">
        <v>0.44114296534671</v>
      </c>
      <c r="AA6" s="81">
        <v>0</v>
      </c>
      <c r="AB6" s="82">
        <v>0.44114296534671</v>
      </c>
      <c r="AC6" s="81">
        <v>0</v>
      </c>
      <c r="AD6" s="83">
        <f>+I6-W6</f>
        <v>9439014.659999998</v>
      </c>
    </row>
    <row r="7" spans="1:30" ht="89.25">
      <c r="A7" s="84" t="s">
        <v>263</v>
      </c>
      <c r="B7" s="79" t="s">
        <v>15</v>
      </c>
      <c r="C7" s="85" t="s">
        <v>62</v>
      </c>
      <c r="D7" s="85" t="s">
        <v>141</v>
      </c>
      <c r="E7" s="85" t="s">
        <v>264</v>
      </c>
      <c r="F7" s="85" t="s">
        <v>59</v>
      </c>
      <c r="G7" s="85" t="s">
        <v>59</v>
      </c>
      <c r="H7" s="85"/>
      <c r="I7" s="71">
        <v>200000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200000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81">
        <v>0</v>
      </c>
      <c r="Y7" s="81">
        <v>0</v>
      </c>
      <c r="Z7" s="82">
        <v>0</v>
      </c>
      <c r="AA7" s="81">
        <v>0</v>
      </c>
      <c r="AB7" s="82">
        <v>0</v>
      </c>
      <c r="AC7" s="81">
        <v>0</v>
      </c>
      <c r="AD7" s="83">
        <f aca="true" t="shared" si="0" ref="AD7:AD70">+I7-W7</f>
        <v>200000</v>
      </c>
    </row>
    <row r="8" spans="1:30" ht="51">
      <c r="A8" s="84" t="s">
        <v>265</v>
      </c>
      <c r="B8" s="79" t="s">
        <v>15</v>
      </c>
      <c r="C8" s="85" t="s">
        <v>62</v>
      </c>
      <c r="D8" s="85" t="s">
        <v>141</v>
      </c>
      <c r="E8" s="85" t="s">
        <v>156</v>
      </c>
      <c r="F8" s="85" t="s">
        <v>59</v>
      </c>
      <c r="G8" s="85" t="s">
        <v>59</v>
      </c>
      <c r="H8" s="85"/>
      <c r="I8" s="71">
        <v>200000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200000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81">
        <v>0</v>
      </c>
      <c r="Y8" s="81">
        <v>0</v>
      </c>
      <c r="Z8" s="82">
        <v>0</v>
      </c>
      <c r="AA8" s="81">
        <v>0</v>
      </c>
      <c r="AB8" s="82">
        <v>0</v>
      </c>
      <c r="AC8" s="81">
        <v>0</v>
      </c>
      <c r="AD8" s="83">
        <f t="shared" si="0"/>
        <v>200000</v>
      </c>
    </row>
    <row r="9" spans="1:30" ht="38.25">
      <c r="A9" s="84" t="s">
        <v>266</v>
      </c>
      <c r="B9" s="79" t="s">
        <v>15</v>
      </c>
      <c r="C9" s="85" t="s">
        <v>62</v>
      </c>
      <c r="D9" s="85" t="s">
        <v>141</v>
      </c>
      <c r="E9" s="85" t="s">
        <v>156</v>
      </c>
      <c r="F9" s="85" t="s">
        <v>201</v>
      </c>
      <c r="G9" s="85" t="s">
        <v>59</v>
      </c>
      <c r="H9" s="85"/>
      <c r="I9" s="71">
        <v>200000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200000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81">
        <v>0</v>
      </c>
      <c r="Y9" s="81">
        <v>0</v>
      </c>
      <c r="Z9" s="82">
        <v>0</v>
      </c>
      <c r="AA9" s="81">
        <v>0</v>
      </c>
      <c r="AB9" s="82">
        <v>0</v>
      </c>
      <c r="AC9" s="81">
        <v>0</v>
      </c>
      <c r="AD9" s="83">
        <f t="shared" si="0"/>
        <v>200000</v>
      </c>
    </row>
    <row r="10" spans="1:30" ht="12.75">
      <c r="A10" s="84" t="s">
        <v>267</v>
      </c>
      <c r="B10" s="79" t="s">
        <v>15</v>
      </c>
      <c r="C10" s="85" t="s">
        <v>62</v>
      </c>
      <c r="D10" s="85" t="s">
        <v>141</v>
      </c>
      <c r="E10" s="85" t="s">
        <v>156</v>
      </c>
      <c r="F10" s="85" t="s">
        <v>201</v>
      </c>
      <c r="G10" s="85" t="s">
        <v>15</v>
      </c>
      <c r="H10" s="85"/>
      <c r="I10" s="71">
        <v>200000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200000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81">
        <v>0</v>
      </c>
      <c r="Y10" s="81">
        <v>0</v>
      </c>
      <c r="Z10" s="82">
        <v>0</v>
      </c>
      <c r="AA10" s="81">
        <v>0</v>
      </c>
      <c r="AB10" s="82">
        <v>0</v>
      </c>
      <c r="AC10" s="81">
        <v>0</v>
      </c>
      <c r="AD10" s="83">
        <f t="shared" si="0"/>
        <v>200000</v>
      </c>
    </row>
    <row r="11" spans="1:30" ht="12.75">
      <c r="A11" s="84" t="s">
        <v>268</v>
      </c>
      <c r="B11" s="79" t="s">
        <v>15</v>
      </c>
      <c r="C11" s="85" t="s">
        <v>62</v>
      </c>
      <c r="D11" s="85" t="s">
        <v>141</v>
      </c>
      <c r="E11" s="85" t="s">
        <v>156</v>
      </c>
      <c r="F11" s="85" t="s">
        <v>201</v>
      </c>
      <c r="G11" s="85" t="s">
        <v>173</v>
      </c>
      <c r="H11" s="85"/>
      <c r="I11" s="71">
        <v>200000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200000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81">
        <v>0</v>
      </c>
      <c r="Y11" s="81">
        <v>0</v>
      </c>
      <c r="Z11" s="82">
        <v>0</v>
      </c>
      <c r="AA11" s="81">
        <v>0</v>
      </c>
      <c r="AB11" s="82">
        <v>0</v>
      </c>
      <c r="AC11" s="81">
        <v>0</v>
      </c>
      <c r="AD11" s="83">
        <f t="shared" si="0"/>
        <v>200000</v>
      </c>
    </row>
    <row r="12" spans="1:30" ht="25.5">
      <c r="A12" s="84" t="s">
        <v>269</v>
      </c>
      <c r="B12" s="79" t="s">
        <v>15</v>
      </c>
      <c r="C12" s="85" t="s">
        <v>62</v>
      </c>
      <c r="D12" s="85" t="s">
        <v>141</v>
      </c>
      <c r="E12" s="85" t="s">
        <v>156</v>
      </c>
      <c r="F12" s="85" t="s">
        <v>201</v>
      </c>
      <c r="G12" s="85" t="s">
        <v>174</v>
      </c>
      <c r="H12" s="85"/>
      <c r="I12" s="71">
        <v>200000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200000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81">
        <v>0</v>
      </c>
      <c r="Y12" s="81">
        <v>0</v>
      </c>
      <c r="Z12" s="82">
        <v>0</v>
      </c>
      <c r="AA12" s="81">
        <v>0</v>
      </c>
      <c r="AB12" s="82">
        <v>0</v>
      </c>
      <c r="AC12" s="81">
        <v>0</v>
      </c>
      <c r="AD12" s="83">
        <f t="shared" si="0"/>
        <v>200000</v>
      </c>
    </row>
    <row r="13" spans="1:30" ht="102">
      <c r="A13" s="84" t="s">
        <v>270</v>
      </c>
      <c r="B13" s="79" t="s">
        <v>15</v>
      </c>
      <c r="C13" s="85" t="s">
        <v>62</v>
      </c>
      <c r="D13" s="85" t="s">
        <v>142</v>
      </c>
      <c r="E13" s="85" t="s">
        <v>264</v>
      </c>
      <c r="F13" s="85" t="s">
        <v>59</v>
      </c>
      <c r="G13" s="85" t="s">
        <v>59</v>
      </c>
      <c r="H13" s="85"/>
      <c r="I13" s="71">
        <v>4266142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4266142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3016921.88</v>
      </c>
      <c r="X13" s="81">
        <v>-2193891.02</v>
      </c>
      <c r="Y13" s="81">
        <v>0</v>
      </c>
      <c r="Z13" s="82">
        <v>0.514256445284756</v>
      </c>
      <c r="AA13" s="81">
        <v>0</v>
      </c>
      <c r="AB13" s="82">
        <v>0.514256445284756</v>
      </c>
      <c r="AC13" s="81">
        <v>0</v>
      </c>
      <c r="AD13" s="83">
        <f>+I13-W13</f>
        <v>1249220.12</v>
      </c>
    </row>
    <row r="14" spans="1:30" ht="12.75">
      <c r="A14" s="84" t="s">
        <v>271</v>
      </c>
      <c r="B14" s="79" t="s">
        <v>15</v>
      </c>
      <c r="C14" s="85" t="s">
        <v>62</v>
      </c>
      <c r="D14" s="85" t="s">
        <v>142</v>
      </c>
      <c r="E14" s="85" t="s">
        <v>157</v>
      </c>
      <c r="F14" s="85" t="s">
        <v>59</v>
      </c>
      <c r="G14" s="85" t="s">
        <v>59</v>
      </c>
      <c r="H14" s="85"/>
      <c r="I14" s="71">
        <v>3879262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3879262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2753122.68</v>
      </c>
      <c r="X14" s="81">
        <v>-1997580.12</v>
      </c>
      <c r="Y14" s="81">
        <v>0</v>
      </c>
      <c r="Z14" s="82">
        <v>0.514938181540716</v>
      </c>
      <c r="AA14" s="81">
        <v>0</v>
      </c>
      <c r="AB14" s="82">
        <v>0.514938181540716</v>
      </c>
      <c r="AC14" s="81">
        <v>0</v>
      </c>
      <c r="AD14" s="83">
        <f t="shared" si="0"/>
        <v>1126139.3199999998</v>
      </c>
    </row>
    <row r="15" spans="1:30" ht="38.25">
      <c r="A15" s="84" t="s">
        <v>266</v>
      </c>
      <c r="B15" s="79" t="s">
        <v>15</v>
      </c>
      <c r="C15" s="85" t="s">
        <v>62</v>
      </c>
      <c r="D15" s="85" t="s">
        <v>142</v>
      </c>
      <c r="E15" s="85" t="s">
        <v>157</v>
      </c>
      <c r="F15" s="85" t="s">
        <v>201</v>
      </c>
      <c r="G15" s="85" t="s">
        <v>59</v>
      </c>
      <c r="H15" s="85"/>
      <c r="I15" s="71">
        <v>3879262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3879262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2753122.68</v>
      </c>
      <c r="X15" s="81">
        <v>-1997580.12</v>
      </c>
      <c r="Y15" s="81">
        <v>0</v>
      </c>
      <c r="Z15" s="82">
        <v>0.514938181540716</v>
      </c>
      <c r="AA15" s="81">
        <v>0</v>
      </c>
      <c r="AB15" s="82">
        <v>0.514938181540716</v>
      </c>
      <c r="AC15" s="81">
        <v>0</v>
      </c>
      <c r="AD15" s="83">
        <f t="shared" si="0"/>
        <v>1126139.3199999998</v>
      </c>
    </row>
    <row r="16" spans="1:30" ht="12.75">
      <c r="A16" s="84" t="s">
        <v>267</v>
      </c>
      <c r="B16" s="79" t="s">
        <v>15</v>
      </c>
      <c r="C16" s="85" t="s">
        <v>62</v>
      </c>
      <c r="D16" s="85" t="s">
        <v>142</v>
      </c>
      <c r="E16" s="85" t="s">
        <v>157</v>
      </c>
      <c r="F16" s="85" t="s">
        <v>201</v>
      </c>
      <c r="G16" s="85" t="s">
        <v>15</v>
      </c>
      <c r="H16" s="85"/>
      <c r="I16" s="71">
        <v>3677718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3677718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2627151.68</v>
      </c>
      <c r="X16" s="81">
        <v>-1878104.12</v>
      </c>
      <c r="Y16" s="81">
        <v>0</v>
      </c>
      <c r="Z16" s="82">
        <v>0.510671051994743</v>
      </c>
      <c r="AA16" s="81">
        <v>0</v>
      </c>
      <c r="AB16" s="82">
        <v>0.510671051994743</v>
      </c>
      <c r="AC16" s="81">
        <v>0</v>
      </c>
      <c r="AD16" s="83">
        <f t="shared" si="0"/>
        <v>1050566.3199999998</v>
      </c>
    </row>
    <row r="17" spans="1:30" ht="38.25">
      <c r="A17" s="84" t="s">
        <v>272</v>
      </c>
      <c r="B17" s="79" t="s">
        <v>15</v>
      </c>
      <c r="C17" s="85" t="s">
        <v>62</v>
      </c>
      <c r="D17" s="85" t="s">
        <v>142</v>
      </c>
      <c r="E17" s="85" t="s">
        <v>157</v>
      </c>
      <c r="F17" s="85" t="s">
        <v>201</v>
      </c>
      <c r="G17" s="85" t="s">
        <v>175</v>
      </c>
      <c r="H17" s="85"/>
      <c r="I17" s="71">
        <v>2622102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2622102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2021430.06</v>
      </c>
      <c r="X17" s="81">
        <v>-1418653.87</v>
      </c>
      <c r="Y17" s="81">
        <v>0</v>
      </c>
      <c r="Z17" s="82">
        <v>0.541036874232963</v>
      </c>
      <c r="AA17" s="81">
        <v>0</v>
      </c>
      <c r="AB17" s="82">
        <v>0.541036874232963</v>
      </c>
      <c r="AC17" s="81">
        <v>0</v>
      </c>
      <c r="AD17" s="83">
        <f t="shared" si="0"/>
        <v>600671.94</v>
      </c>
    </row>
    <row r="18" spans="1:30" ht="12.75">
      <c r="A18" s="84" t="s">
        <v>273</v>
      </c>
      <c r="B18" s="79" t="s">
        <v>15</v>
      </c>
      <c r="C18" s="85" t="s">
        <v>62</v>
      </c>
      <c r="D18" s="85" t="s">
        <v>142</v>
      </c>
      <c r="E18" s="85" t="s">
        <v>157</v>
      </c>
      <c r="F18" s="85" t="s">
        <v>201</v>
      </c>
      <c r="G18" s="85" t="s">
        <v>176</v>
      </c>
      <c r="H18" s="85"/>
      <c r="I18" s="71">
        <v>1978540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1978540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1506663.04</v>
      </c>
      <c r="X18" s="81">
        <v>-1058929.21</v>
      </c>
      <c r="Y18" s="81">
        <v>0</v>
      </c>
      <c r="Z18" s="82">
        <v>0.535207380189433</v>
      </c>
      <c r="AA18" s="81">
        <v>0</v>
      </c>
      <c r="AB18" s="82">
        <v>0.535207380189433</v>
      </c>
      <c r="AC18" s="81">
        <v>0</v>
      </c>
      <c r="AD18" s="83">
        <f t="shared" si="0"/>
        <v>471876.95999999996</v>
      </c>
    </row>
    <row r="19" spans="1:30" ht="12.75">
      <c r="A19" s="84" t="s">
        <v>274</v>
      </c>
      <c r="B19" s="79" t="s">
        <v>15</v>
      </c>
      <c r="C19" s="85" t="s">
        <v>62</v>
      </c>
      <c r="D19" s="85" t="s">
        <v>142</v>
      </c>
      <c r="E19" s="85" t="s">
        <v>157</v>
      </c>
      <c r="F19" s="85" t="s">
        <v>201</v>
      </c>
      <c r="G19" s="85" t="s">
        <v>187</v>
      </c>
      <c r="H19" s="85"/>
      <c r="I19" s="71">
        <v>50000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50000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81">
        <v>0</v>
      </c>
      <c r="Y19" s="81">
        <v>0</v>
      </c>
      <c r="Z19" s="82">
        <v>0</v>
      </c>
      <c r="AA19" s="81">
        <v>0</v>
      </c>
      <c r="AB19" s="82">
        <v>0</v>
      </c>
      <c r="AC19" s="81">
        <v>0</v>
      </c>
      <c r="AD19" s="83">
        <f t="shared" si="0"/>
        <v>50000</v>
      </c>
    </row>
    <row r="20" spans="1:30" ht="25.5">
      <c r="A20" s="84" t="s">
        <v>275</v>
      </c>
      <c r="B20" s="79" t="s">
        <v>15</v>
      </c>
      <c r="C20" s="85" t="s">
        <v>62</v>
      </c>
      <c r="D20" s="85" t="s">
        <v>142</v>
      </c>
      <c r="E20" s="85" t="s">
        <v>157</v>
      </c>
      <c r="F20" s="85" t="s">
        <v>201</v>
      </c>
      <c r="G20" s="85" t="s">
        <v>177</v>
      </c>
      <c r="H20" s="85"/>
      <c r="I20" s="71">
        <v>593562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593562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514767.02</v>
      </c>
      <c r="X20" s="81">
        <v>-359724.66</v>
      </c>
      <c r="Y20" s="81">
        <v>0</v>
      </c>
      <c r="Z20" s="82">
        <v>0.606043951600675</v>
      </c>
      <c r="AA20" s="81">
        <v>0</v>
      </c>
      <c r="AB20" s="82">
        <v>0.606043951600675</v>
      </c>
      <c r="AC20" s="81">
        <v>0</v>
      </c>
      <c r="AD20" s="83">
        <f t="shared" si="0"/>
        <v>78794.97999999998</v>
      </c>
    </row>
    <row r="21" spans="1:30" ht="12.75">
      <c r="A21" s="84" t="s">
        <v>268</v>
      </c>
      <c r="B21" s="79" t="s">
        <v>15</v>
      </c>
      <c r="C21" s="85" t="s">
        <v>62</v>
      </c>
      <c r="D21" s="85" t="s">
        <v>142</v>
      </c>
      <c r="E21" s="85" t="s">
        <v>157</v>
      </c>
      <c r="F21" s="85" t="s">
        <v>201</v>
      </c>
      <c r="G21" s="85" t="s">
        <v>173</v>
      </c>
      <c r="H21" s="85"/>
      <c r="I21" s="71">
        <v>1015616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1015616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605721.62</v>
      </c>
      <c r="X21" s="81">
        <v>-459450.25</v>
      </c>
      <c r="Y21" s="81">
        <v>0</v>
      </c>
      <c r="Z21" s="82">
        <v>0.452385793449493</v>
      </c>
      <c r="AA21" s="81">
        <v>0</v>
      </c>
      <c r="AB21" s="82">
        <v>0.452385793449493</v>
      </c>
      <c r="AC21" s="81">
        <v>0</v>
      </c>
      <c r="AD21" s="83">
        <f t="shared" si="0"/>
        <v>409894.38</v>
      </c>
    </row>
    <row r="22" spans="1:30" ht="12.75">
      <c r="A22" s="84" t="s">
        <v>276</v>
      </c>
      <c r="B22" s="79" t="s">
        <v>15</v>
      </c>
      <c r="C22" s="85" t="s">
        <v>62</v>
      </c>
      <c r="D22" s="85" t="s">
        <v>142</v>
      </c>
      <c r="E22" s="85" t="s">
        <v>157</v>
      </c>
      <c r="F22" s="85" t="s">
        <v>201</v>
      </c>
      <c r="G22" s="85" t="s">
        <v>178</v>
      </c>
      <c r="H22" s="85"/>
      <c r="I22" s="71">
        <v>150000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150000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89448.94</v>
      </c>
      <c r="X22" s="81">
        <v>-68047.22</v>
      </c>
      <c r="Y22" s="81">
        <v>0</v>
      </c>
      <c r="Z22" s="82">
        <v>0.453648133333333</v>
      </c>
      <c r="AA22" s="81">
        <v>0</v>
      </c>
      <c r="AB22" s="82">
        <v>0.453648133333333</v>
      </c>
      <c r="AC22" s="81">
        <v>0</v>
      </c>
      <c r="AD22" s="83">
        <f t="shared" si="0"/>
        <v>60551.06</v>
      </c>
    </row>
    <row r="23" spans="1:30" ht="25.5">
      <c r="A23" s="84" t="s">
        <v>277</v>
      </c>
      <c r="B23" s="79" t="s">
        <v>15</v>
      </c>
      <c r="C23" s="85" t="s">
        <v>62</v>
      </c>
      <c r="D23" s="85" t="s">
        <v>142</v>
      </c>
      <c r="E23" s="85" t="s">
        <v>157</v>
      </c>
      <c r="F23" s="85" t="s">
        <v>201</v>
      </c>
      <c r="G23" s="85" t="s">
        <v>179</v>
      </c>
      <c r="H23" s="85"/>
      <c r="I23" s="71">
        <v>284160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284160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91870.36</v>
      </c>
      <c r="X23" s="81">
        <v>-79641.29</v>
      </c>
      <c r="Y23" s="81">
        <v>0</v>
      </c>
      <c r="Z23" s="82">
        <v>0.280269179335586</v>
      </c>
      <c r="AA23" s="81">
        <v>0</v>
      </c>
      <c r="AB23" s="82">
        <v>0.280269179335586</v>
      </c>
      <c r="AC23" s="81">
        <v>0</v>
      </c>
      <c r="AD23" s="83">
        <f t="shared" si="0"/>
        <v>192289.64</v>
      </c>
    </row>
    <row r="24" spans="1:30" ht="25.5">
      <c r="A24" s="84" t="s">
        <v>278</v>
      </c>
      <c r="B24" s="79" t="s">
        <v>15</v>
      </c>
      <c r="C24" s="85" t="s">
        <v>62</v>
      </c>
      <c r="D24" s="85" t="s">
        <v>142</v>
      </c>
      <c r="E24" s="85" t="s">
        <v>157</v>
      </c>
      <c r="F24" s="85" t="s">
        <v>201</v>
      </c>
      <c r="G24" s="85" t="s">
        <v>180</v>
      </c>
      <c r="H24" s="85"/>
      <c r="I24" s="71">
        <v>125456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155456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86118.12</v>
      </c>
      <c r="X24" s="81">
        <v>-66653.12</v>
      </c>
      <c r="Y24" s="81">
        <v>0</v>
      </c>
      <c r="Z24" s="82">
        <v>0.428758748456155</v>
      </c>
      <c r="AA24" s="81">
        <v>0</v>
      </c>
      <c r="AB24" s="82">
        <v>0.428758748456155</v>
      </c>
      <c r="AC24" s="81">
        <v>0</v>
      </c>
      <c r="AD24" s="83">
        <f t="shared" si="0"/>
        <v>39337.880000000005</v>
      </c>
    </row>
    <row r="25" spans="1:30" ht="25.5">
      <c r="A25" s="84" t="s">
        <v>269</v>
      </c>
      <c r="B25" s="79" t="s">
        <v>15</v>
      </c>
      <c r="C25" s="85" t="s">
        <v>62</v>
      </c>
      <c r="D25" s="85" t="s">
        <v>142</v>
      </c>
      <c r="E25" s="85" t="s">
        <v>157</v>
      </c>
      <c r="F25" s="85" t="s">
        <v>201</v>
      </c>
      <c r="G25" s="85" t="s">
        <v>174</v>
      </c>
      <c r="H25" s="85"/>
      <c r="I25" s="71">
        <v>456000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426000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338284.2</v>
      </c>
      <c r="X25" s="81">
        <v>-245108.62</v>
      </c>
      <c r="Y25" s="81">
        <v>0</v>
      </c>
      <c r="Z25" s="82">
        <v>0.57537234741784</v>
      </c>
      <c r="AA25" s="81">
        <v>0</v>
      </c>
      <c r="AB25" s="82">
        <v>0.57537234741784</v>
      </c>
      <c r="AC25" s="81">
        <v>0</v>
      </c>
      <c r="AD25" s="83">
        <f t="shared" si="0"/>
        <v>117715.79999999999</v>
      </c>
    </row>
    <row r="26" spans="1:30" ht="12.75">
      <c r="A26" s="84" t="s">
        <v>279</v>
      </c>
      <c r="B26" s="79" t="s">
        <v>15</v>
      </c>
      <c r="C26" s="85" t="s">
        <v>62</v>
      </c>
      <c r="D26" s="85" t="s">
        <v>142</v>
      </c>
      <c r="E26" s="85" t="s">
        <v>157</v>
      </c>
      <c r="F26" s="85" t="s">
        <v>201</v>
      </c>
      <c r="G26" s="85" t="s">
        <v>181</v>
      </c>
      <c r="H26" s="85"/>
      <c r="I26" s="71">
        <v>40000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40000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81">
        <v>0</v>
      </c>
      <c r="Y26" s="81">
        <v>0</v>
      </c>
      <c r="Z26" s="82">
        <v>0</v>
      </c>
      <c r="AA26" s="81">
        <v>0</v>
      </c>
      <c r="AB26" s="82">
        <v>0</v>
      </c>
      <c r="AC26" s="81">
        <v>0</v>
      </c>
      <c r="AD26" s="83">
        <f t="shared" si="0"/>
        <v>40000</v>
      </c>
    </row>
    <row r="27" spans="1:30" ht="25.5">
      <c r="A27" s="84" t="s">
        <v>280</v>
      </c>
      <c r="B27" s="79" t="s">
        <v>15</v>
      </c>
      <c r="C27" s="85" t="s">
        <v>62</v>
      </c>
      <c r="D27" s="85" t="s">
        <v>142</v>
      </c>
      <c r="E27" s="85" t="s">
        <v>157</v>
      </c>
      <c r="F27" s="85" t="s">
        <v>201</v>
      </c>
      <c r="G27" s="85" t="s">
        <v>182</v>
      </c>
      <c r="H27" s="85"/>
      <c r="I27" s="71">
        <v>201544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201544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125971</v>
      </c>
      <c r="X27" s="81">
        <v>-119476</v>
      </c>
      <c r="Y27" s="81">
        <v>0</v>
      </c>
      <c r="Z27" s="82">
        <v>0.592803556543484</v>
      </c>
      <c r="AA27" s="81">
        <v>0</v>
      </c>
      <c r="AB27" s="82">
        <v>0.592803556543484</v>
      </c>
      <c r="AC27" s="81">
        <v>0</v>
      </c>
      <c r="AD27" s="83">
        <f t="shared" si="0"/>
        <v>75573</v>
      </c>
    </row>
    <row r="28" spans="1:30" ht="25.5">
      <c r="A28" s="84" t="s">
        <v>281</v>
      </c>
      <c r="B28" s="79" t="s">
        <v>15</v>
      </c>
      <c r="C28" s="85" t="s">
        <v>62</v>
      </c>
      <c r="D28" s="85" t="s">
        <v>142</v>
      </c>
      <c r="E28" s="85" t="s">
        <v>157</v>
      </c>
      <c r="F28" s="85" t="s">
        <v>201</v>
      </c>
      <c r="G28" s="85" t="s">
        <v>183</v>
      </c>
      <c r="H28" s="85"/>
      <c r="I28" s="71">
        <v>50000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50000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16860</v>
      </c>
      <c r="X28" s="81">
        <v>-16860</v>
      </c>
      <c r="Y28" s="81">
        <v>0</v>
      </c>
      <c r="Z28" s="82">
        <v>0.3372</v>
      </c>
      <c r="AA28" s="81">
        <v>0</v>
      </c>
      <c r="AB28" s="82">
        <v>0.3372</v>
      </c>
      <c r="AC28" s="81">
        <v>0</v>
      </c>
      <c r="AD28" s="83">
        <f t="shared" si="0"/>
        <v>33140</v>
      </c>
    </row>
    <row r="29" spans="1:30" ht="38.25">
      <c r="A29" s="84" t="s">
        <v>282</v>
      </c>
      <c r="B29" s="79" t="s">
        <v>15</v>
      </c>
      <c r="C29" s="85" t="s">
        <v>62</v>
      </c>
      <c r="D29" s="85" t="s">
        <v>142</v>
      </c>
      <c r="E29" s="85" t="s">
        <v>157</v>
      </c>
      <c r="F29" s="85" t="s">
        <v>201</v>
      </c>
      <c r="G29" s="85" t="s">
        <v>184</v>
      </c>
      <c r="H29" s="85"/>
      <c r="I29" s="71">
        <v>151544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151544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109111</v>
      </c>
      <c r="X29" s="81">
        <v>-102616</v>
      </c>
      <c r="Y29" s="81">
        <v>0</v>
      </c>
      <c r="Z29" s="82">
        <v>0.677136673177427</v>
      </c>
      <c r="AA29" s="81">
        <v>0</v>
      </c>
      <c r="AB29" s="82">
        <v>0.677136673177427</v>
      </c>
      <c r="AC29" s="81">
        <v>0</v>
      </c>
      <c r="AD29" s="83">
        <f t="shared" si="0"/>
        <v>42433</v>
      </c>
    </row>
    <row r="30" spans="1:30" ht="76.5">
      <c r="A30" s="84" t="s">
        <v>283</v>
      </c>
      <c r="B30" s="79" t="s">
        <v>15</v>
      </c>
      <c r="C30" s="85" t="s">
        <v>62</v>
      </c>
      <c r="D30" s="85" t="s">
        <v>142</v>
      </c>
      <c r="E30" s="85" t="s">
        <v>158</v>
      </c>
      <c r="F30" s="85" t="s">
        <v>59</v>
      </c>
      <c r="G30" s="85" t="s">
        <v>59</v>
      </c>
      <c r="H30" s="85"/>
      <c r="I30" s="71">
        <v>386880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386880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263799.2</v>
      </c>
      <c r="X30" s="81">
        <v>-196310.9</v>
      </c>
      <c r="Y30" s="81">
        <v>0</v>
      </c>
      <c r="Z30" s="82">
        <v>0.507420647229115</v>
      </c>
      <c r="AA30" s="81">
        <v>0</v>
      </c>
      <c r="AB30" s="82">
        <v>0.507420647229115</v>
      </c>
      <c r="AC30" s="81">
        <v>0</v>
      </c>
      <c r="AD30" s="83">
        <f t="shared" si="0"/>
        <v>123080.79999999999</v>
      </c>
    </row>
    <row r="31" spans="1:30" ht="38.25">
      <c r="A31" s="84" t="s">
        <v>266</v>
      </c>
      <c r="B31" s="79" t="s">
        <v>15</v>
      </c>
      <c r="C31" s="85" t="s">
        <v>62</v>
      </c>
      <c r="D31" s="85" t="s">
        <v>142</v>
      </c>
      <c r="E31" s="85" t="s">
        <v>158</v>
      </c>
      <c r="F31" s="85" t="s">
        <v>201</v>
      </c>
      <c r="G31" s="85" t="s">
        <v>59</v>
      </c>
      <c r="H31" s="85"/>
      <c r="I31" s="71">
        <v>386880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386880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263799.2</v>
      </c>
      <c r="X31" s="81">
        <v>-196310.9</v>
      </c>
      <c r="Y31" s="81">
        <v>0</v>
      </c>
      <c r="Z31" s="82">
        <v>0.507420647229115</v>
      </c>
      <c r="AA31" s="81">
        <v>0</v>
      </c>
      <c r="AB31" s="82">
        <v>0.507420647229115</v>
      </c>
      <c r="AC31" s="81">
        <v>0</v>
      </c>
      <c r="AD31" s="83">
        <f t="shared" si="0"/>
        <v>123080.79999999999</v>
      </c>
    </row>
    <row r="32" spans="1:30" ht="12.75">
      <c r="A32" s="84" t="s">
        <v>267</v>
      </c>
      <c r="B32" s="79" t="s">
        <v>15</v>
      </c>
      <c r="C32" s="85" t="s">
        <v>62</v>
      </c>
      <c r="D32" s="85" t="s">
        <v>142</v>
      </c>
      <c r="E32" s="85" t="s">
        <v>158</v>
      </c>
      <c r="F32" s="85" t="s">
        <v>201</v>
      </c>
      <c r="G32" s="85" t="s">
        <v>15</v>
      </c>
      <c r="H32" s="85"/>
      <c r="I32" s="71">
        <v>386880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386880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263799.2</v>
      </c>
      <c r="X32" s="81">
        <v>-196310.9</v>
      </c>
      <c r="Y32" s="81">
        <v>0</v>
      </c>
      <c r="Z32" s="82">
        <v>0.507420647229115</v>
      </c>
      <c r="AA32" s="81">
        <v>0</v>
      </c>
      <c r="AB32" s="82">
        <v>0.507420647229115</v>
      </c>
      <c r="AC32" s="81">
        <v>0</v>
      </c>
      <c r="AD32" s="83">
        <f t="shared" si="0"/>
        <v>123080.79999999999</v>
      </c>
    </row>
    <row r="33" spans="1:30" ht="38.25">
      <c r="A33" s="84" t="s">
        <v>272</v>
      </c>
      <c r="B33" s="79" t="s">
        <v>15</v>
      </c>
      <c r="C33" s="85" t="s">
        <v>62</v>
      </c>
      <c r="D33" s="85" t="s">
        <v>142</v>
      </c>
      <c r="E33" s="85" t="s">
        <v>158</v>
      </c>
      <c r="F33" s="85" t="s">
        <v>201</v>
      </c>
      <c r="G33" s="85" t="s">
        <v>175</v>
      </c>
      <c r="H33" s="85"/>
      <c r="I33" s="71">
        <v>386880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386880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263799.2</v>
      </c>
      <c r="X33" s="81">
        <v>-196310.9</v>
      </c>
      <c r="Y33" s="81">
        <v>0</v>
      </c>
      <c r="Z33" s="82">
        <v>0.507420647229115</v>
      </c>
      <c r="AA33" s="81">
        <v>0</v>
      </c>
      <c r="AB33" s="82">
        <v>0.507420647229115</v>
      </c>
      <c r="AC33" s="81">
        <v>0</v>
      </c>
      <c r="AD33" s="83">
        <f t="shared" si="0"/>
        <v>123080.79999999999</v>
      </c>
    </row>
    <row r="34" spans="1:30" ht="12.75">
      <c r="A34" s="84" t="s">
        <v>273</v>
      </c>
      <c r="B34" s="79" t="s">
        <v>15</v>
      </c>
      <c r="C34" s="85" t="s">
        <v>62</v>
      </c>
      <c r="D34" s="85" t="s">
        <v>142</v>
      </c>
      <c r="E34" s="85" t="s">
        <v>158</v>
      </c>
      <c r="F34" s="85" t="s">
        <v>201</v>
      </c>
      <c r="G34" s="85" t="s">
        <v>176</v>
      </c>
      <c r="H34" s="85"/>
      <c r="I34" s="71">
        <v>297600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297600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204577.2</v>
      </c>
      <c r="X34" s="81">
        <v>-153213.9</v>
      </c>
      <c r="Y34" s="81">
        <v>0</v>
      </c>
      <c r="Z34" s="82">
        <v>0.514831653225806</v>
      </c>
      <c r="AA34" s="81">
        <v>0</v>
      </c>
      <c r="AB34" s="82">
        <v>0.514831653225806</v>
      </c>
      <c r="AC34" s="81">
        <v>0</v>
      </c>
      <c r="AD34" s="83">
        <f t="shared" si="0"/>
        <v>93022.79999999999</v>
      </c>
    </row>
    <row r="35" spans="1:30" ht="25.5">
      <c r="A35" s="84" t="s">
        <v>275</v>
      </c>
      <c r="B35" s="79" t="s">
        <v>15</v>
      </c>
      <c r="C35" s="85" t="s">
        <v>62</v>
      </c>
      <c r="D35" s="85" t="s">
        <v>142</v>
      </c>
      <c r="E35" s="85" t="s">
        <v>158</v>
      </c>
      <c r="F35" s="85" t="s">
        <v>201</v>
      </c>
      <c r="G35" s="85" t="s">
        <v>177</v>
      </c>
      <c r="H35" s="85"/>
      <c r="I35" s="71">
        <v>89280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89280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59222</v>
      </c>
      <c r="X35" s="81">
        <v>-43097</v>
      </c>
      <c r="Y35" s="81">
        <v>0</v>
      </c>
      <c r="Z35" s="82">
        <v>0.48271729390681</v>
      </c>
      <c r="AA35" s="81">
        <v>0</v>
      </c>
      <c r="AB35" s="82">
        <v>0.48271729390681</v>
      </c>
      <c r="AC35" s="81">
        <v>0</v>
      </c>
      <c r="AD35" s="83">
        <f t="shared" si="0"/>
        <v>30058</v>
      </c>
    </row>
    <row r="36" spans="1:30" ht="25.5">
      <c r="A36" s="84" t="s">
        <v>284</v>
      </c>
      <c r="B36" s="79" t="s">
        <v>15</v>
      </c>
      <c r="C36" s="85" t="s">
        <v>62</v>
      </c>
      <c r="D36" s="85" t="s">
        <v>143</v>
      </c>
      <c r="E36" s="85" t="s">
        <v>264</v>
      </c>
      <c r="F36" s="85" t="s">
        <v>59</v>
      </c>
      <c r="G36" s="85" t="s">
        <v>59</v>
      </c>
      <c r="H36" s="85"/>
      <c r="I36" s="71">
        <v>60000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60000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59546.27</v>
      </c>
      <c r="X36" s="81">
        <v>-59546.27</v>
      </c>
      <c r="Y36" s="81">
        <v>0</v>
      </c>
      <c r="Z36" s="82">
        <v>0.992437833333333</v>
      </c>
      <c r="AA36" s="81">
        <v>0</v>
      </c>
      <c r="AB36" s="82">
        <v>0.992437833333333</v>
      </c>
      <c r="AC36" s="81">
        <v>0</v>
      </c>
      <c r="AD36" s="83">
        <f t="shared" si="0"/>
        <v>453.7300000000032</v>
      </c>
    </row>
    <row r="37" spans="1:30" ht="51">
      <c r="A37" s="84" t="s">
        <v>285</v>
      </c>
      <c r="B37" s="79" t="s">
        <v>15</v>
      </c>
      <c r="C37" s="85" t="s">
        <v>62</v>
      </c>
      <c r="D37" s="85" t="s">
        <v>143</v>
      </c>
      <c r="E37" s="85" t="s">
        <v>159</v>
      </c>
      <c r="F37" s="85" t="s">
        <v>59</v>
      </c>
      <c r="G37" s="85" t="s">
        <v>59</v>
      </c>
      <c r="H37" s="85"/>
      <c r="I37" s="71">
        <v>60000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60000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59546.27</v>
      </c>
      <c r="X37" s="81">
        <v>-59546.27</v>
      </c>
      <c r="Y37" s="81">
        <v>0</v>
      </c>
      <c r="Z37" s="82">
        <v>0.992437833333333</v>
      </c>
      <c r="AA37" s="81">
        <v>0</v>
      </c>
      <c r="AB37" s="82">
        <v>0.992437833333333</v>
      </c>
      <c r="AC37" s="81">
        <v>0</v>
      </c>
      <c r="AD37" s="83">
        <f t="shared" si="0"/>
        <v>453.7300000000032</v>
      </c>
    </row>
    <row r="38" spans="1:30" ht="12.75">
      <c r="A38" s="84" t="s">
        <v>286</v>
      </c>
      <c r="B38" s="79" t="s">
        <v>15</v>
      </c>
      <c r="C38" s="85" t="s">
        <v>62</v>
      </c>
      <c r="D38" s="85" t="s">
        <v>143</v>
      </c>
      <c r="E38" s="85" t="s">
        <v>159</v>
      </c>
      <c r="F38" s="85" t="s">
        <v>172</v>
      </c>
      <c r="G38" s="85" t="s">
        <v>59</v>
      </c>
      <c r="H38" s="85"/>
      <c r="I38" s="71">
        <v>60000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60000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59546.27</v>
      </c>
      <c r="X38" s="81">
        <v>-59546.27</v>
      </c>
      <c r="Y38" s="81">
        <v>0</v>
      </c>
      <c r="Z38" s="82">
        <v>0.992437833333333</v>
      </c>
      <c r="AA38" s="81">
        <v>0</v>
      </c>
      <c r="AB38" s="82">
        <v>0.992437833333333</v>
      </c>
      <c r="AC38" s="81">
        <v>0</v>
      </c>
      <c r="AD38" s="83">
        <f t="shared" si="0"/>
        <v>453.7300000000032</v>
      </c>
    </row>
    <row r="39" spans="1:30" ht="12.75">
      <c r="A39" s="84" t="s">
        <v>267</v>
      </c>
      <c r="B39" s="79" t="s">
        <v>15</v>
      </c>
      <c r="C39" s="85" t="s">
        <v>62</v>
      </c>
      <c r="D39" s="85" t="s">
        <v>143</v>
      </c>
      <c r="E39" s="85" t="s">
        <v>159</v>
      </c>
      <c r="F39" s="85" t="s">
        <v>172</v>
      </c>
      <c r="G39" s="85" t="s">
        <v>15</v>
      </c>
      <c r="H39" s="85"/>
      <c r="I39" s="71">
        <v>40969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40969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40969</v>
      </c>
      <c r="X39" s="81">
        <v>-40969</v>
      </c>
      <c r="Y39" s="81">
        <v>0</v>
      </c>
      <c r="Z39" s="82">
        <v>1</v>
      </c>
      <c r="AA39" s="81">
        <v>0</v>
      </c>
      <c r="AB39" s="82">
        <v>1</v>
      </c>
      <c r="AC39" s="81">
        <v>0</v>
      </c>
      <c r="AD39" s="83">
        <f t="shared" si="0"/>
        <v>0</v>
      </c>
    </row>
    <row r="40" spans="1:30" ht="12.75">
      <c r="A40" s="84" t="s">
        <v>268</v>
      </c>
      <c r="B40" s="79" t="s">
        <v>15</v>
      </c>
      <c r="C40" s="85" t="s">
        <v>62</v>
      </c>
      <c r="D40" s="85" t="s">
        <v>143</v>
      </c>
      <c r="E40" s="85" t="s">
        <v>159</v>
      </c>
      <c r="F40" s="85" t="s">
        <v>172</v>
      </c>
      <c r="G40" s="85" t="s">
        <v>173</v>
      </c>
      <c r="H40" s="85"/>
      <c r="I40" s="71">
        <v>20129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20129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20129</v>
      </c>
      <c r="X40" s="81">
        <v>-20129</v>
      </c>
      <c r="Y40" s="81">
        <v>0</v>
      </c>
      <c r="Z40" s="82">
        <v>1</v>
      </c>
      <c r="AA40" s="81">
        <v>0</v>
      </c>
      <c r="AB40" s="82">
        <v>1</v>
      </c>
      <c r="AC40" s="81">
        <v>0</v>
      </c>
      <c r="AD40" s="83">
        <f t="shared" si="0"/>
        <v>0</v>
      </c>
    </row>
    <row r="41" spans="1:30" ht="25.5">
      <c r="A41" s="84" t="s">
        <v>287</v>
      </c>
      <c r="B41" s="79" t="s">
        <v>15</v>
      </c>
      <c r="C41" s="85" t="s">
        <v>62</v>
      </c>
      <c r="D41" s="85" t="s">
        <v>143</v>
      </c>
      <c r="E41" s="85" t="s">
        <v>159</v>
      </c>
      <c r="F41" s="85" t="s">
        <v>172</v>
      </c>
      <c r="G41" s="85" t="s">
        <v>185</v>
      </c>
      <c r="H41" s="85"/>
      <c r="I41" s="71">
        <v>5025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5025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5025</v>
      </c>
      <c r="X41" s="81">
        <v>-5025</v>
      </c>
      <c r="Y41" s="81">
        <v>0</v>
      </c>
      <c r="Z41" s="82">
        <v>1</v>
      </c>
      <c r="AA41" s="81">
        <v>0</v>
      </c>
      <c r="AB41" s="82">
        <v>1</v>
      </c>
      <c r="AC41" s="81">
        <v>0</v>
      </c>
      <c r="AD41" s="83">
        <f t="shared" si="0"/>
        <v>0</v>
      </c>
    </row>
    <row r="42" spans="1:30" ht="25.5">
      <c r="A42" s="84" t="s">
        <v>269</v>
      </c>
      <c r="B42" s="79" t="s">
        <v>15</v>
      </c>
      <c r="C42" s="85" t="s">
        <v>62</v>
      </c>
      <c r="D42" s="85" t="s">
        <v>143</v>
      </c>
      <c r="E42" s="85" t="s">
        <v>159</v>
      </c>
      <c r="F42" s="85" t="s">
        <v>172</v>
      </c>
      <c r="G42" s="85" t="s">
        <v>174</v>
      </c>
      <c r="H42" s="85"/>
      <c r="I42" s="71">
        <v>15104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15104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15104</v>
      </c>
      <c r="X42" s="81">
        <v>-15104</v>
      </c>
      <c r="Y42" s="81">
        <v>0</v>
      </c>
      <c r="Z42" s="82">
        <v>1</v>
      </c>
      <c r="AA42" s="81">
        <v>0</v>
      </c>
      <c r="AB42" s="82">
        <v>1</v>
      </c>
      <c r="AC42" s="81">
        <v>0</v>
      </c>
      <c r="AD42" s="83">
        <f t="shared" si="0"/>
        <v>0</v>
      </c>
    </row>
    <row r="43" spans="1:30" ht="12.75">
      <c r="A43" s="84" t="s">
        <v>279</v>
      </c>
      <c r="B43" s="79" t="s">
        <v>15</v>
      </c>
      <c r="C43" s="85" t="s">
        <v>62</v>
      </c>
      <c r="D43" s="85" t="s">
        <v>143</v>
      </c>
      <c r="E43" s="85" t="s">
        <v>159</v>
      </c>
      <c r="F43" s="85" t="s">
        <v>172</v>
      </c>
      <c r="G43" s="85" t="s">
        <v>181</v>
      </c>
      <c r="H43" s="85"/>
      <c r="I43" s="71">
        <v>20840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20840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20840</v>
      </c>
      <c r="X43" s="81">
        <v>-20840</v>
      </c>
      <c r="Y43" s="81">
        <v>0</v>
      </c>
      <c r="Z43" s="82">
        <v>1</v>
      </c>
      <c r="AA43" s="81">
        <v>0</v>
      </c>
      <c r="AB43" s="82">
        <v>1</v>
      </c>
      <c r="AC43" s="81">
        <v>0</v>
      </c>
      <c r="AD43" s="83">
        <f t="shared" si="0"/>
        <v>0</v>
      </c>
    </row>
    <row r="44" spans="1:30" ht="25.5">
      <c r="A44" s="84" t="s">
        <v>280</v>
      </c>
      <c r="B44" s="79" t="s">
        <v>15</v>
      </c>
      <c r="C44" s="85" t="s">
        <v>62</v>
      </c>
      <c r="D44" s="85" t="s">
        <v>143</v>
      </c>
      <c r="E44" s="85" t="s">
        <v>159</v>
      </c>
      <c r="F44" s="85" t="s">
        <v>172</v>
      </c>
      <c r="G44" s="85" t="s">
        <v>182</v>
      </c>
      <c r="H44" s="85"/>
      <c r="I44" s="71">
        <v>19031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19031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18577.27</v>
      </c>
      <c r="X44" s="81">
        <v>-18577.27</v>
      </c>
      <c r="Y44" s="81">
        <v>0</v>
      </c>
      <c r="Z44" s="82">
        <v>0.9761583731806</v>
      </c>
      <c r="AA44" s="81">
        <v>0</v>
      </c>
      <c r="AB44" s="82">
        <v>0.9761583731806</v>
      </c>
      <c r="AC44" s="81">
        <v>0</v>
      </c>
      <c r="AD44" s="83">
        <f t="shared" si="0"/>
        <v>453.72999999999956</v>
      </c>
    </row>
    <row r="45" spans="1:30" ht="25.5">
      <c r="A45" s="84" t="s">
        <v>281</v>
      </c>
      <c r="B45" s="79" t="s">
        <v>15</v>
      </c>
      <c r="C45" s="85" t="s">
        <v>62</v>
      </c>
      <c r="D45" s="85" t="s">
        <v>143</v>
      </c>
      <c r="E45" s="85" t="s">
        <v>159</v>
      </c>
      <c r="F45" s="85" t="s">
        <v>172</v>
      </c>
      <c r="G45" s="85" t="s">
        <v>183</v>
      </c>
      <c r="H45" s="85"/>
      <c r="I45" s="71">
        <v>4828.06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4828.06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4828.06</v>
      </c>
      <c r="X45" s="81">
        <v>-4828.06</v>
      </c>
      <c r="Y45" s="81">
        <v>0</v>
      </c>
      <c r="Z45" s="82">
        <v>1</v>
      </c>
      <c r="AA45" s="81">
        <v>0</v>
      </c>
      <c r="AB45" s="82">
        <v>1</v>
      </c>
      <c r="AC45" s="81">
        <v>0</v>
      </c>
      <c r="AD45" s="83">
        <f t="shared" si="0"/>
        <v>0</v>
      </c>
    </row>
    <row r="46" spans="1:30" ht="38.25">
      <c r="A46" s="84" t="s">
        <v>282</v>
      </c>
      <c r="B46" s="79" t="s">
        <v>15</v>
      </c>
      <c r="C46" s="85" t="s">
        <v>62</v>
      </c>
      <c r="D46" s="85" t="s">
        <v>143</v>
      </c>
      <c r="E46" s="85" t="s">
        <v>159</v>
      </c>
      <c r="F46" s="85" t="s">
        <v>172</v>
      </c>
      <c r="G46" s="85" t="s">
        <v>184</v>
      </c>
      <c r="H46" s="85"/>
      <c r="I46" s="71">
        <v>14202.94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14202.94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13749.21</v>
      </c>
      <c r="X46" s="81">
        <v>-13749.21</v>
      </c>
      <c r="Y46" s="81">
        <v>0</v>
      </c>
      <c r="Z46" s="82">
        <v>0.968053797312387</v>
      </c>
      <c r="AA46" s="81">
        <v>0</v>
      </c>
      <c r="AB46" s="82">
        <v>0.968053797312387</v>
      </c>
      <c r="AC46" s="81">
        <v>0</v>
      </c>
      <c r="AD46" s="83">
        <f t="shared" si="0"/>
        <v>453.7300000000014</v>
      </c>
    </row>
    <row r="47" spans="1:30" ht="12.75">
      <c r="A47" s="84" t="s">
        <v>288</v>
      </c>
      <c r="B47" s="79" t="s">
        <v>15</v>
      </c>
      <c r="C47" s="85" t="s">
        <v>62</v>
      </c>
      <c r="D47" s="85" t="s">
        <v>144</v>
      </c>
      <c r="E47" s="85" t="s">
        <v>264</v>
      </c>
      <c r="F47" s="85" t="s">
        <v>59</v>
      </c>
      <c r="G47" s="85" t="s">
        <v>59</v>
      </c>
      <c r="H47" s="85"/>
      <c r="I47" s="71">
        <v>50000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50000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81">
        <v>0</v>
      </c>
      <c r="Y47" s="81">
        <v>0</v>
      </c>
      <c r="Z47" s="82">
        <v>0</v>
      </c>
      <c r="AA47" s="81">
        <v>0</v>
      </c>
      <c r="AB47" s="82">
        <v>0</v>
      </c>
      <c r="AC47" s="81">
        <v>0</v>
      </c>
      <c r="AD47" s="83">
        <f t="shared" si="0"/>
        <v>50000</v>
      </c>
    </row>
    <row r="48" spans="1:30" ht="25.5">
      <c r="A48" s="84" t="s">
        <v>289</v>
      </c>
      <c r="B48" s="79" t="s">
        <v>15</v>
      </c>
      <c r="C48" s="85" t="s">
        <v>62</v>
      </c>
      <c r="D48" s="85" t="s">
        <v>144</v>
      </c>
      <c r="E48" s="85" t="s">
        <v>160</v>
      </c>
      <c r="F48" s="85" t="s">
        <v>59</v>
      </c>
      <c r="G48" s="85" t="s">
        <v>59</v>
      </c>
      <c r="H48" s="85"/>
      <c r="I48" s="71">
        <v>50000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50000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81">
        <v>0</v>
      </c>
      <c r="Y48" s="81">
        <v>0</v>
      </c>
      <c r="Z48" s="82">
        <v>0</v>
      </c>
      <c r="AA48" s="81">
        <v>0</v>
      </c>
      <c r="AB48" s="82">
        <v>0</v>
      </c>
      <c r="AC48" s="81">
        <v>0</v>
      </c>
      <c r="AD48" s="83">
        <f t="shared" si="0"/>
        <v>50000</v>
      </c>
    </row>
    <row r="49" spans="1:30" ht="12.75">
      <c r="A49" s="84" t="s">
        <v>286</v>
      </c>
      <c r="B49" s="79" t="s">
        <v>15</v>
      </c>
      <c r="C49" s="85" t="s">
        <v>62</v>
      </c>
      <c r="D49" s="85" t="s">
        <v>144</v>
      </c>
      <c r="E49" s="85" t="s">
        <v>160</v>
      </c>
      <c r="F49" s="85" t="s">
        <v>172</v>
      </c>
      <c r="G49" s="85" t="s">
        <v>59</v>
      </c>
      <c r="H49" s="85"/>
      <c r="I49" s="71">
        <v>50000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50000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81">
        <v>0</v>
      </c>
      <c r="Y49" s="81">
        <v>0</v>
      </c>
      <c r="Z49" s="82">
        <v>0</v>
      </c>
      <c r="AA49" s="81">
        <v>0</v>
      </c>
      <c r="AB49" s="82">
        <v>0</v>
      </c>
      <c r="AC49" s="81">
        <v>0</v>
      </c>
      <c r="AD49" s="83">
        <f t="shared" si="0"/>
        <v>50000</v>
      </c>
    </row>
    <row r="50" spans="1:30" ht="12.75">
      <c r="A50" s="84" t="s">
        <v>267</v>
      </c>
      <c r="B50" s="79" t="s">
        <v>15</v>
      </c>
      <c r="C50" s="85" t="s">
        <v>62</v>
      </c>
      <c r="D50" s="85" t="s">
        <v>144</v>
      </c>
      <c r="E50" s="85" t="s">
        <v>160</v>
      </c>
      <c r="F50" s="85" t="s">
        <v>172</v>
      </c>
      <c r="G50" s="85" t="s">
        <v>15</v>
      </c>
      <c r="H50" s="85"/>
      <c r="I50" s="71">
        <v>50000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50000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81">
        <v>0</v>
      </c>
      <c r="Y50" s="81">
        <v>0</v>
      </c>
      <c r="Z50" s="82">
        <v>0</v>
      </c>
      <c r="AA50" s="81">
        <v>0</v>
      </c>
      <c r="AB50" s="82">
        <v>0</v>
      </c>
      <c r="AC50" s="81">
        <v>0</v>
      </c>
      <c r="AD50" s="83">
        <f t="shared" si="0"/>
        <v>50000</v>
      </c>
    </row>
    <row r="51" spans="1:30" ht="12.75">
      <c r="A51" s="84" t="s">
        <v>279</v>
      </c>
      <c r="B51" s="79" t="s">
        <v>15</v>
      </c>
      <c r="C51" s="85" t="s">
        <v>62</v>
      </c>
      <c r="D51" s="85" t="s">
        <v>144</v>
      </c>
      <c r="E51" s="85" t="s">
        <v>160</v>
      </c>
      <c r="F51" s="85" t="s">
        <v>172</v>
      </c>
      <c r="G51" s="85" t="s">
        <v>181</v>
      </c>
      <c r="H51" s="85"/>
      <c r="I51" s="71">
        <v>50000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50000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81">
        <v>0</v>
      </c>
      <c r="Y51" s="81">
        <v>0</v>
      </c>
      <c r="Z51" s="82">
        <v>0</v>
      </c>
      <c r="AA51" s="81">
        <v>0</v>
      </c>
      <c r="AB51" s="82">
        <v>0</v>
      </c>
      <c r="AC51" s="81">
        <v>0</v>
      </c>
      <c r="AD51" s="83">
        <f t="shared" si="0"/>
        <v>50000</v>
      </c>
    </row>
    <row r="52" spans="1:30" ht="38.25">
      <c r="A52" s="84" t="s">
        <v>290</v>
      </c>
      <c r="B52" s="79" t="s">
        <v>15</v>
      </c>
      <c r="C52" s="85" t="s">
        <v>62</v>
      </c>
      <c r="D52" s="85" t="s">
        <v>145</v>
      </c>
      <c r="E52" s="85" t="s">
        <v>264</v>
      </c>
      <c r="F52" s="85" t="s">
        <v>59</v>
      </c>
      <c r="G52" s="85" t="s">
        <v>59</v>
      </c>
      <c r="H52" s="85"/>
      <c r="I52" s="71">
        <v>616974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616974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463676.4</v>
      </c>
      <c r="X52" s="81">
        <v>-210397.68</v>
      </c>
      <c r="Y52" s="81">
        <v>0</v>
      </c>
      <c r="Z52" s="82">
        <v>0.341015472288946</v>
      </c>
      <c r="AA52" s="81">
        <v>0</v>
      </c>
      <c r="AB52" s="82">
        <v>0.341015472288946</v>
      </c>
      <c r="AC52" s="81">
        <v>0</v>
      </c>
      <c r="AD52" s="83">
        <f t="shared" si="0"/>
        <v>153297.59999999998</v>
      </c>
    </row>
    <row r="53" spans="1:30" ht="25.5">
      <c r="A53" s="84" t="s">
        <v>291</v>
      </c>
      <c r="B53" s="79" t="s">
        <v>15</v>
      </c>
      <c r="C53" s="85" t="s">
        <v>62</v>
      </c>
      <c r="D53" s="85" t="s">
        <v>145</v>
      </c>
      <c r="E53" s="85" t="s">
        <v>161</v>
      </c>
      <c r="F53" s="85" t="s">
        <v>59</v>
      </c>
      <c r="G53" s="85" t="s">
        <v>59</v>
      </c>
      <c r="H53" s="85"/>
      <c r="I53" s="71">
        <v>391050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391050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323060.4</v>
      </c>
      <c r="X53" s="81">
        <v>-104935.68</v>
      </c>
      <c r="Y53" s="81">
        <v>0</v>
      </c>
      <c r="Z53" s="82">
        <v>0.268343383199079</v>
      </c>
      <c r="AA53" s="81">
        <v>0</v>
      </c>
      <c r="AB53" s="82">
        <v>0.268343383199079</v>
      </c>
      <c r="AC53" s="81">
        <v>0</v>
      </c>
      <c r="AD53" s="83">
        <f t="shared" si="0"/>
        <v>67989.59999999998</v>
      </c>
    </row>
    <row r="54" spans="1:30" ht="12.75">
      <c r="A54" s="84" t="s">
        <v>286</v>
      </c>
      <c r="B54" s="79" t="s">
        <v>15</v>
      </c>
      <c r="C54" s="85" t="s">
        <v>62</v>
      </c>
      <c r="D54" s="85" t="s">
        <v>145</v>
      </c>
      <c r="E54" s="85" t="s">
        <v>161</v>
      </c>
      <c r="F54" s="85" t="s">
        <v>172</v>
      </c>
      <c r="G54" s="85" t="s">
        <v>59</v>
      </c>
      <c r="H54" s="85"/>
      <c r="I54" s="71">
        <v>391050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391050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323060.4</v>
      </c>
      <c r="X54" s="81">
        <v>-104935.68</v>
      </c>
      <c r="Y54" s="81">
        <v>0</v>
      </c>
      <c r="Z54" s="82">
        <v>0.268343383199079</v>
      </c>
      <c r="AA54" s="81">
        <v>0</v>
      </c>
      <c r="AB54" s="82">
        <v>0.268343383199079</v>
      </c>
      <c r="AC54" s="81">
        <v>0</v>
      </c>
      <c r="AD54" s="83">
        <f t="shared" si="0"/>
        <v>67989.59999999998</v>
      </c>
    </row>
    <row r="55" spans="1:30" ht="12.75">
      <c r="A55" s="84" t="s">
        <v>267</v>
      </c>
      <c r="B55" s="79" t="s">
        <v>15</v>
      </c>
      <c r="C55" s="85" t="s">
        <v>62</v>
      </c>
      <c r="D55" s="85" t="s">
        <v>145</v>
      </c>
      <c r="E55" s="85" t="s">
        <v>161</v>
      </c>
      <c r="F55" s="85" t="s">
        <v>172</v>
      </c>
      <c r="G55" s="85" t="s">
        <v>15</v>
      </c>
      <c r="H55" s="85"/>
      <c r="I55" s="71">
        <v>286478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286478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222088.4</v>
      </c>
      <c r="X55" s="81">
        <v>-103535.68</v>
      </c>
      <c r="Y55" s="81">
        <v>0</v>
      </c>
      <c r="Z55" s="82">
        <v>0.36140883418622</v>
      </c>
      <c r="AA55" s="81">
        <v>0</v>
      </c>
      <c r="AB55" s="82">
        <v>0.36140883418622</v>
      </c>
      <c r="AC55" s="81">
        <v>0</v>
      </c>
      <c r="AD55" s="83">
        <f t="shared" si="0"/>
        <v>64389.600000000006</v>
      </c>
    </row>
    <row r="56" spans="1:30" ht="12.75">
      <c r="A56" s="84" t="s">
        <v>268</v>
      </c>
      <c r="B56" s="79" t="s">
        <v>15</v>
      </c>
      <c r="C56" s="85" t="s">
        <v>62</v>
      </c>
      <c r="D56" s="85" t="s">
        <v>145</v>
      </c>
      <c r="E56" s="85" t="s">
        <v>161</v>
      </c>
      <c r="F56" s="85" t="s">
        <v>172</v>
      </c>
      <c r="G56" s="85" t="s">
        <v>173</v>
      </c>
      <c r="H56" s="85"/>
      <c r="I56" s="71">
        <v>226478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226478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185354</v>
      </c>
      <c r="X56" s="81">
        <v>-86354</v>
      </c>
      <c r="Y56" s="81">
        <v>0</v>
      </c>
      <c r="Z56" s="82">
        <v>0.381290898012169</v>
      </c>
      <c r="AA56" s="81">
        <v>0</v>
      </c>
      <c r="AB56" s="82">
        <v>0.381290898012169</v>
      </c>
      <c r="AC56" s="81">
        <v>0</v>
      </c>
      <c r="AD56" s="83">
        <f t="shared" si="0"/>
        <v>41124</v>
      </c>
    </row>
    <row r="57" spans="1:30" ht="25.5">
      <c r="A57" s="84" t="s">
        <v>269</v>
      </c>
      <c r="B57" s="79" t="s">
        <v>15</v>
      </c>
      <c r="C57" s="85" t="s">
        <v>62</v>
      </c>
      <c r="D57" s="85" t="s">
        <v>145</v>
      </c>
      <c r="E57" s="85" t="s">
        <v>161</v>
      </c>
      <c r="F57" s="85" t="s">
        <v>172</v>
      </c>
      <c r="G57" s="85" t="s">
        <v>174</v>
      </c>
      <c r="H57" s="85"/>
      <c r="I57" s="71">
        <v>226478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226478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185354</v>
      </c>
      <c r="X57" s="81">
        <v>-86354</v>
      </c>
      <c r="Y57" s="81">
        <v>0</v>
      </c>
      <c r="Z57" s="82">
        <v>0.381290898012169</v>
      </c>
      <c r="AA57" s="81">
        <v>0</v>
      </c>
      <c r="AB57" s="82">
        <v>0.381290898012169</v>
      </c>
      <c r="AC57" s="81">
        <v>0</v>
      </c>
      <c r="AD57" s="83">
        <f t="shared" si="0"/>
        <v>41124</v>
      </c>
    </row>
    <row r="58" spans="1:30" ht="12.75">
      <c r="A58" s="84" t="s">
        <v>279</v>
      </c>
      <c r="B58" s="79" t="s">
        <v>15</v>
      </c>
      <c r="C58" s="85" t="s">
        <v>62</v>
      </c>
      <c r="D58" s="85" t="s">
        <v>145</v>
      </c>
      <c r="E58" s="85" t="s">
        <v>161</v>
      </c>
      <c r="F58" s="85" t="s">
        <v>172</v>
      </c>
      <c r="G58" s="85" t="s">
        <v>181</v>
      </c>
      <c r="H58" s="85"/>
      <c r="I58" s="71">
        <v>60000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60000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36734.4</v>
      </c>
      <c r="X58" s="81">
        <v>-17181.68</v>
      </c>
      <c r="Y58" s="81">
        <v>0</v>
      </c>
      <c r="Z58" s="82">
        <v>0.286361333333333</v>
      </c>
      <c r="AA58" s="81">
        <v>0</v>
      </c>
      <c r="AB58" s="82">
        <v>0.286361333333333</v>
      </c>
      <c r="AC58" s="81">
        <v>0</v>
      </c>
      <c r="AD58" s="83">
        <f t="shared" si="0"/>
        <v>23265.6</v>
      </c>
    </row>
    <row r="59" spans="1:30" ht="25.5">
      <c r="A59" s="84" t="s">
        <v>280</v>
      </c>
      <c r="B59" s="79" t="s">
        <v>15</v>
      </c>
      <c r="C59" s="85" t="s">
        <v>62</v>
      </c>
      <c r="D59" s="85" t="s">
        <v>145</v>
      </c>
      <c r="E59" s="85" t="s">
        <v>161</v>
      </c>
      <c r="F59" s="85" t="s">
        <v>172</v>
      </c>
      <c r="G59" s="85" t="s">
        <v>182</v>
      </c>
      <c r="H59" s="85"/>
      <c r="I59" s="71">
        <v>104572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104572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100972</v>
      </c>
      <c r="X59" s="81">
        <v>-1400</v>
      </c>
      <c r="Y59" s="81">
        <v>0</v>
      </c>
      <c r="Z59" s="82">
        <v>0.0133879049841258</v>
      </c>
      <c r="AA59" s="81">
        <v>0</v>
      </c>
      <c r="AB59" s="82">
        <v>0.0133879049841258</v>
      </c>
      <c r="AC59" s="81">
        <v>0</v>
      </c>
      <c r="AD59" s="83">
        <f t="shared" si="0"/>
        <v>3600</v>
      </c>
    </row>
    <row r="60" spans="1:30" ht="25.5">
      <c r="A60" s="84" t="s">
        <v>281</v>
      </c>
      <c r="B60" s="79" t="s">
        <v>15</v>
      </c>
      <c r="C60" s="85" t="s">
        <v>62</v>
      </c>
      <c r="D60" s="85" t="s">
        <v>145</v>
      </c>
      <c r="E60" s="85" t="s">
        <v>161</v>
      </c>
      <c r="F60" s="85" t="s">
        <v>172</v>
      </c>
      <c r="G60" s="85" t="s">
        <v>183</v>
      </c>
      <c r="H60" s="85"/>
      <c r="I60" s="71">
        <v>99572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99572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99572</v>
      </c>
      <c r="X60" s="81">
        <v>0</v>
      </c>
      <c r="Y60" s="81">
        <v>0</v>
      </c>
      <c r="Z60" s="82">
        <v>0</v>
      </c>
      <c r="AA60" s="81">
        <v>0</v>
      </c>
      <c r="AB60" s="82">
        <v>0</v>
      </c>
      <c r="AC60" s="81">
        <v>0</v>
      </c>
      <c r="AD60" s="83">
        <f t="shared" si="0"/>
        <v>0</v>
      </c>
    </row>
    <row r="61" spans="1:30" ht="38.25">
      <c r="A61" s="84" t="s">
        <v>282</v>
      </c>
      <c r="B61" s="79" t="s">
        <v>15</v>
      </c>
      <c r="C61" s="85" t="s">
        <v>62</v>
      </c>
      <c r="D61" s="85" t="s">
        <v>145</v>
      </c>
      <c r="E61" s="85" t="s">
        <v>161</v>
      </c>
      <c r="F61" s="85" t="s">
        <v>172</v>
      </c>
      <c r="G61" s="85" t="s">
        <v>184</v>
      </c>
      <c r="H61" s="85"/>
      <c r="I61" s="71">
        <v>5000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5000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1400</v>
      </c>
      <c r="X61" s="81">
        <v>-1400</v>
      </c>
      <c r="Y61" s="81">
        <v>0</v>
      </c>
      <c r="Z61" s="82">
        <v>0.28</v>
      </c>
      <c r="AA61" s="81">
        <v>0</v>
      </c>
      <c r="AB61" s="82">
        <v>0.28</v>
      </c>
      <c r="AC61" s="81">
        <v>0</v>
      </c>
      <c r="AD61" s="83">
        <f t="shared" si="0"/>
        <v>3600</v>
      </c>
    </row>
    <row r="62" spans="1:30" ht="51">
      <c r="A62" s="84" t="s">
        <v>292</v>
      </c>
      <c r="B62" s="79" t="s">
        <v>15</v>
      </c>
      <c r="C62" s="85" t="s">
        <v>62</v>
      </c>
      <c r="D62" s="85" t="s">
        <v>145</v>
      </c>
      <c r="E62" s="85" t="s">
        <v>162</v>
      </c>
      <c r="F62" s="85" t="s">
        <v>59</v>
      </c>
      <c r="G62" s="85" t="s">
        <v>59</v>
      </c>
      <c r="H62" s="85"/>
      <c r="I62" s="71">
        <v>210924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210924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140616</v>
      </c>
      <c r="X62" s="81">
        <v>-105462</v>
      </c>
      <c r="Y62" s="81">
        <v>0</v>
      </c>
      <c r="Z62" s="82">
        <v>0.5</v>
      </c>
      <c r="AA62" s="81">
        <v>0</v>
      </c>
      <c r="AB62" s="82">
        <v>0.5</v>
      </c>
      <c r="AC62" s="81">
        <v>0</v>
      </c>
      <c r="AD62" s="83">
        <f t="shared" si="0"/>
        <v>70308</v>
      </c>
    </row>
    <row r="63" spans="1:30" ht="12.75">
      <c r="A63" s="84" t="s">
        <v>286</v>
      </c>
      <c r="B63" s="79" t="s">
        <v>15</v>
      </c>
      <c r="C63" s="85" t="s">
        <v>62</v>
      </c>
      <c r="D63" s="85" t="s">
        <v>145</v>
      </c>
      <c r="E63" s="85" t="s">
        <v>162</v>
      </c>
      <c r="F63" s="85" t="s">
        <v>172</v>
      </c>
      <c r="G63" s="85" t="s">
        <v>59</v>
      </c>
      <c r="H63" s="85"/>
      <c r="I63" s="71">
        <v>210924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210924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140616</v>
      </c>
      <c r="X63" s="81">
        <v>-105462</v>
      </c>
      <c r="Y63" s="81">
        <v>0</v>
      </c>
      <c r="Z63" s="82">
        <v>0.5</v>
      </c>
      <c r="AA63" s="81">
        <v>0</v>
      </c>
      <c r="AB63" s="82">
        <v>0.5</v>
      </c>
      <c r="AC63" s="81">
        <v>0</v>
      </c>
      <c r="AD63" s="83">
        <f t="shared" si="0"/>
        <v>70308</v>
      </c>
    </row>
    <row r="64" spans="1:30" ht="12.75">
      <c r="A64" s="84" t="s">
        <v>293</v>
      </c>
      <c r="B64" s="79" t="s">
        <v>15</v>
      </c>
      <c r="C64" s="85" t="s">
        <v>62</v>
      </c>
      <c r="D64" s="85" t="s">
        <v>145</v>
      </c>
      <c r="E64" s="85" t="s">
        <v>162</v>
      </c>
      <c r="F64" s="85" t="s">
        <v>172</v>
      </c>
      <c r="G64" s="85" t="s">
        <v>59</v>
      </c>
      <c r="H64" s="85"/>
      <c r="I64" s="71">
        <v>210924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210924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140616</v>
      </c>
      <c r="X64" s="81">
        <v>-105462</v>
      </c>
      <c r="Y64" s="81">
        <v>0</v>
      </c>
      <c r="Z64" s="82">
        <v>0.5</v>
      </c>
      <c r="AA64" s="81">
        <v>0</v>
      </c>
      <c r="AB64" s="82">
        <v>0.5</v>
      </c>
      <c r="AC64" s="81">
        <v>0</v>
      </c>
      <c r="AD64" s="83">
        <f t="shared" si="0"/>
        <v>70308</v>
      </c>
    </row>
    <row r="65" spans="1:30" ht="12.75">
      <c r="A65" s="84" t="s">
        <v>267</v>
      </c>
      <c r="B65" s="79" t="s">
        <v>15</v>
      </c>
      <c r="C65" s="85" t="s">
        <v>62</v>
      </c>
      <c r="D65" s="85" t="s">
        <v>145</v>
      </c>
      <c r="E65" s="85" t="s">
        <v>162</v>
      </c>
      <c r="F65" s="85" t="s">
        <v>172</v>
      </c>
      <c r="G65" s="85" t="s">
        <v>15</v>
      </c>
      <c r="H65" s="85"/>
      <c r="I65" s="71">
        <v>210924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210924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140616</v>
      </c>
      <c r="X65" s="81">
        <v>-105462</v>
      </c>
      <c r="Y65" s="81">
        <v>0</v>
      </c>
      <c r="Z65" s="82">
        <v>0.5</v>
      </c>
      <c r="AA65" s="81">
        <v>0</v>
      </c>
      <c r="AB65" s="82">
        <v>0.5</v>
      </c>
      <c r="AC65" s="81">
        <v>0</v>
      </c>
      <c r="AD65" s="83">
        <f t="shared" si="0"/>
        <v>70308</v>
      </c>
    </row>
    <row r="66" spans="1:30" ht="38.25">
      <c r="A66" s="84" t="s">
        <v>272</v>
      </c>
      <c r="B66" s="79" t="s">
        <v>15</v>
      </c>
      <c r="C66" s="85" t="s">
        <v>62</v>
      </c>
      <c r="D66" s="85" t="s">
        <v>145</v>
      </c>
      <c r="E66" s="85" t="s">
        <v>162</v>
      </c>
      <c r="F66" s="85" t="s">
        <v>172</v>
      </c>
      <c r="G66" s="85" t="s">
        <v>175</v>
      </c>
      <c r="H66" s="85"/>
      <c r="I66" s="71">
        <v>210924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210924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140616</v>
      </c>
      <c r="X66" s="81">
        <v>-105462</v>
      </c>
      <c r="Y66" s="81">
        <v>0</v>
      </c>
      <c r="Z66" s="82">
        <v>0.5</v>
      </c>
      <c r="AA66" s="81">
        <v>0</v>
      </c>
      <c r="AB66" s="82">
        <v>0.5</v>
      </c>
      <c r="AC66" s="81">
        <v>0</v>
      </c>
      <c r="AD66" s="83">
        <f t="shared" si="0"/>
        <v>70308</v>
      </c>
    </row>
    <row r="67" spans="1:30" ht="12.75">
      <c r="A67" s="84" t="s">
        <v>273</v>
      </c>
      <c r="B67" s="79" t="s">
        <v>15</v>
      </c>
      <c r="C67" s="85" t="s">
        <v>62</v>
      </c>
      <c r="D67" s="85" t="s">
        <v>145</v>
      </c>
      <c r="E67" s="85" t="s">
        <v>162</v>
      </c>
      <c r="F67" s="85" t="s">
        <v>172</v>
      </c>
      <c r="G67" s="85" t="s">
        <v>176</v>
      </c>
      <c r="H67" s="85"/>
      <c r="I67" s="71">
        <v>162000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162000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108000</v>
      </c>
      <c r="X67" s="81">
        <v>-81000</v>
      </c>
      <c r="Y67" s="81">
        <v>0</v>
      </c>
      <c r="Z67" s="82">
        <v>0.5</v>
      </c>
      <c r="AA67" s="81">
        <v>0</v>
      </c>
      <c r="AB67" s="82">
        <v>0.5</v>
      </c>
      <c r="AC67" s="81">
        <v>0</v>
      </c>
      <c r="AD67" s="83">
        <f t="shared" si="0"/>
        <v>54000</v>
      </c>
    </row>
    <row r="68" spans="1:30" ht="25.5">
      <c r="A68" s="84" t="s">
        <v>275</v>
      </c>
      <c r="B68" s="79" t="s">
        <v>15</v>
      </c>
      <c r="C68" s="85" t="s">
        <v>62</v>
      </c>
      <c r="D68" s="85" t="s">
        <v>145</v>
      </c>
      <c r="E68" s="85" t="s">
        <v>162</v>
      </c>
      <c r="F68" s="85" t="s">
        <v>172</v>
      </c>
      <c r="G68" s="85" t="s">
        <v>177</v>
      </c>
      <c r="H68" s="85"/>
      <c r="I68" s="71">
        <v>48924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48924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32616</v>
      </c>
      <c r="X68" s="81">
        <v>-24462</v>
      </c>
      <c r="Y68" s="81">
        <v>0</v>
      </c>
      <c r="Z68" s="82">
        <v>0.5</v>
      </c>
      <c r="AA68" s="81">
        <v>0</v>
      </c>
      <c r="AB68" s="82">
        <v>0.5</v>
      </c>
      <c r="AC68" s="81">
        <v>0</v>
      </c>
      <c r="AD68" s="83">
        <f t="shared" si="0"/>
        <v>16308</v>
      </c>
    </row>
    <row r="69" spans="1:30" ht="25.5">
      <c r="A69" s="84" t="s">
        <v>294</v>
      </c>
      <c r="B69" s="79" t="s">
        <v>15</v>
      </c>
      <c r="C69" s="85" t="s">
        <v>62</v>
      </c>
      <c r="D69" s="85" t="s">
        <v>145</v>
      </c>
      <c r="E69" s="85" t="s">
        <v>170</v>
      </c>
      <c r="F69" s="85" t="s">
        <v>59</v>
      </c>
      <c r="G69" s="85" t="s">
        <v>59</v>
      </c>
      <c r="H69" s="85"/>
      <c r="I69" s="71">
        <v>15000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15000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81">
        <v>0</v>
      </c>
      <c r="Y69" s="81">
        <v>0</v>
      </c>
      <c r="Z69" s="82">
        <v>0</v>
      </c>
      <c r="AA69" s="81">
        <v>0</v>
      </c>
      <c r="AB69" s="82">
        <v>0</v>
      </c>
      <c r="AC69" s="81">
        <v>0</v>
      </c>
      <c r="AD69" s="83">
        <f t="shared" si="0"/>
        <v>15000</v>
      </c>
    </row>
    <row r="70" spans="1:30" ht="12.75">
      <c r="A70" s="84" t="s">
        <v>286</v>
      </c>
      <c r="B70" s="79" t="s">
        <v>15</v>
      </c>
      <c r="C70" s="85" t="s">
        <v>62</v>
      </c>
      <c r="D70" s="85" t="s">
        <v>145</v>
      </c>
      <c r="E70" s="85" t="s">
        <v>170</v>
      </c>
      <c r="F70" s="85" t="s">
        <v>172</v>
      </c>
      <c r="G70" s="85" t="s">
        <v>59</v>
      </c>
      <c r="H70" s="85"/>
      <c r="I70" s="71">
        <v>15000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15000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81">
        <v>0</v>
      </c>
      <c r="Y70" s="81">
        <v>0</v>
      </c>
      <c r="Z70" s="82">
        <v>0</v>
      </c>
      <c r="AA70" s="81">
        <v>0</v>
      </c>
      <c r="AB70" s="82">
        <v>0</v>
      </c>
      <c r="AC70" s="81">
        <v>0</v>
      </c>
      <c r="AD70" s="83">
        <f t="shared" si="0"/>
        <v>15000</v>
      </c>
    </row>
    <row r="71" spans="1:30" ht="12.75">
      <c r="A71" s="84" t="s">
        <v>267</v>
      </c>
      <c r="B71" s="79" t="s">
        <v>15</v>
      </c>
      <c r="C71" s="85" t="s">
        <v>62</v>
      </c>
      <c r="D71" s="85" t="s">
        <v>145</v>
      </c>
      <c r="E71" s="85" t="s">
        <v>170</v>
      </c>
      <c r="F71" s="85" t="s">
        <v>172</v>
      </c>
      <c r="G71" s="85" t="s">
        <v>15</v>
      </c>
      <c r="H71" s="85"/>
      <c r="I71" s="71">
        <v>15000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15000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81">
        <v>0</v>
      </c>
      <c r="Y71" s="81">
        <v>0</v>
      </c>
      <c r="Z71" s="82">
        <v>0</v>
      </c>
      <c r="AA71" s="81">
        <v>0</v>
      </c>
      <c r="AB71" s="82">
        <v>0</v>
      </c>
      <c r="AC71" s="81">
        <v>0</v>
      </c>
      <c r="AD71" s="83">
        <f aca="true" t="shared" si="1" ref="AD71:AD134">+I71-W71</f>
        <v>15000</v>
      </c>
    </row>
    <row r="72" spans="1:30" ht="12.75">
      <c r="A72" s="84" t="s">
        <v>279</v>
      </c>
      <c r="B72" s="79" t="s">
        <v>15</v>
      </c>
      <c r="C72" s="85" t="s">
        <v>62</v>
      </c>
      <c r="D72" s="85" t="s">
        <v>145</v>
      </c>
      <c r="E72" s="85" t="s">
        <v>170</v>
      </c>
      <c r="F72" s="85" t="s">
        <v>172</v>
      </c>
      <c r="G72" s="85" t="s">
        <v>181</v>
      </c>
      <c r="H72" s="85"/>
      <c r="I72" s="71">
        <v>15000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15000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81">
        <v>0</v>
      </c>
      <c r="Y72" s="81">
        <v>0</v>
      </c>
      <c r="Z72" s="82">
        <v>0</v>
      </c>
      <c r="AA72" s="81">
        <v>0</v>
      </c>
      <c r="AB72" s="82">
        <v>0</v>
      </c>
      <c r="AC72" s="81">
        <v>0</v>
      </c>
      <c r="AD72" s="83">
        <f t="shared" si="1"/>
        <v>15000</v>
      </c>
    </row>
    <row r="73" spans="1:30" ht="25.5">
      <c r="A73" s="84" t="s">
        <v>295</v>
      </c>
      <c r="B73" s="79" t="s">
        <v>15</v>
      </c>
      <c r="C73" s="85" t="s">
        <v>62</v>
      </c>
      <c r="D73" s="85" t="s">
        <v>146</v>
      </c>
      <c r="E73" s="85" t="s">
        <v>264</v>
      </c>
      <c r="F73" s="85" t="s">
        <v>59</v>
      </c>
      <c r="G73" s="85" t="s">
        <v>59</v>
      </c>
      <c r="H73" s="85"/>
      <c r="I73" s="71">
        <v>82444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82444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52841.17</v>
      </c>
      <c r="X73" s="81">
        <v>-40740.58</v>
      </c>
      <c r="Y73" s="81">
        <v>0</v>
      </c>
      <c r="Z73" s="82">
        <v>0.494160642375431</v>
      </c>
      <c r="AA73" s="81">
        <v>0</v>
      </c>
      <c r="AB73" s="82">
        <v>0.494160642375431</v>
      </c>
      <c r="AC73" s="81">
        <v>0</v>
      </c>
      <c r="AD73" s="83">
        <f t="shared" si="1"/>
        <v>29602.83</v>
      </c>
    </row>
    <row r="74" spans="1:30" ht="63.75">
      <c r="A74" s="84" t="s">
        <v>296</v>
      </c>
      <c r="B74" s="79" t="s">
        <v>15</v>
      </c>
      <c r="C74" s="85" t="s">
        <v>62</v>
      </c>
      <c r="D74" s="85" t="s">
        <v>146</v>
      </c>
      <c r="E74" s="85" t="s">
        <v>163</v>
      </c>
      <c r="F74" s="85" t="s">
        <v>59</v>
      </c>
      <c r="G74" s="85" t="s">
        <v>59</v>
      </c>
      <c r="H74" s="85"/>
      <c r="I74" s="71">
        <v>82444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1">
        <v>82444</v>
      </c>
      <c r="Q74" s="71">
        <v>0</v>
      </c>
      <c r="R74" s="71">
        <v>0</v>
      </c>
      <c r="S74" s="71">
        <v>0</v>
      </c>
      <c r="T74" s="71">
        <v>0</v>
      </c>
      <c r="U74" s="71">
        <v>0</v>
      </c>
      <c r="V74" s="71">
        <v>0</v>
      </c>
      <c r="W74" s="71">
        <v>52841.17</v>
      </c>
      <c r="X74" s="81">
        <v>-40740.58</v>
      </c>
      <c r="Y74" s="81">
        <v>0</v>
      </c>
      <c r="Z74" s="82">
        <v>0.494160642375431</v>
      </c>
      <c r="AA74" s="81">
        <v>0</v>
      </c>
      <c r="AB74" s="82">
        <v>0.494160642375431</v>
      </c>
      <c r="AC74" s="81">
        <v>0</v>
      </c>
      <c r="AD74" s="83">
        <f t="shared" si="1"/>
        <v>29602.83</v>
      </c>
    </row>
    <row r="75" spans="1:30" ht="38.25">
      <c r="A75" s="84" t="s">
        <v>266</v>
      </c>
      <c r="B75" s="79" t="s">
        <v>15</v>
      </c>
      <c r="C75" s="85" t="s">
        <v>62</v>
      </c>
      <c r="D75" s="85" t="s">
        <v>146</v>
      </c>
      <c r="E75" s="85" t="s">
        <v>163</v>
      </c>
      <c r="F75" s="85" t="s">
        <v>201</v>
      </c>
      <c r="G75" s="85" t="s">
        <v>59</v>
      </c>
      <c r="H75" s="85"/>
      <c r="I75" s="71">
        <v>82444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82444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52841.17</v>
      </c>
      <c r="X75" s="81">
        <v>-40740.58</v>
      </c>
      <c r="Y75" s="81">
        <v>0</v>
      </c>
      <c r="Z75" s="82">
        <v>0.494160642375431</v>
      </c>
      <c r="AA75" s="81">
        <v>0</v>
      </c>
      <c r="AB75" s="82">
        <v>0.494160642375431</v>
      </c>
      <c r="AC75" s="81">
        <v>0</v>
      </c>
      <c r="AD75" s="83">
        <f t="shared" si="1"/>
        <v>29602.83</v>
      </c>
    </row>
    <row r="76" spans="1:30" ht="114.75">
      <c r="A76" s="84" t="s">
        <v>297</v>
      </c>
      <c r="B76" s="79" t="s">
        <v>15</v>
      </c>
      <c r="C76" s="85" t="s">
        <v>62</v>
      </c>
      <c r="D76" s="85" t="s">
        <v>146</v>
      </c>
      <c r="E76" s="85" t="s">
        <v>163</v>
      </c>
      <c r="F76" s="85" t="s">
        <v>201</v>
      </c>
      <c r="G76" s="85" t="s">
        <v>59</v>
      </c>
      <c r="H76" s="85"/>
      <c r="I76" s="71">
        <v>82444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1">
        <v>82444</v>
      </c>
      <c r="Q76" s="71">
        <v>0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52841.17</v>
      </c>
      <c r="X76" s="81">
        <v>-40740.58</v>
      </c>
      <c r="Y76" s="81">
        <v>0</v>
      </c>
      <c r="Z76" s="82">
        <v>0.494160642375431</v>
      </c>
      <c r="AA76" s="81">
        <v>0</v>
      </c>
      <c r="AB76" s="82">
        <v>0.494160642375431</v>
      </c>
      <c r="AC76" s="81">
        <v>0</v>
      </c>
      <c r="AD76" s="83">
        <f t="shared" si="1"/>
        <v>29602.83</v>
      </c>
    </row>
    <row r="77" spans="1:30" ht="12.75">
      <c r="A77" s="84" t="s">
        <v>267</v>
      </c>
      <c r="B77" s="79" t="s">
        <v>15</v>
      </c>
      <c r="C77" s="85" t="s">
        <v>62</v>
      </c>
      <c r="D77" s="85" t="s">
        <v>146</v>
      </c>
      <c r="E77" s="85" t="s">
        <v>163</v>
      </c>
      <c r="F77" s="85" t="s">
        <v>201</v>
      </c>
      <c r="G77" s="85" t="s">
        <v>15</v>
      </c>
      <c r="H77" s="85"/>
      <c r="I77" s="71">
        <v>75138</v>
      </c>
      <c r="J77" s="71">
        <v>0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1">
        <v>75138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71">
        <v>0</v>
      </c>
      <c r="W77" s="71">
        <v>45461.17</v>
      </c>
      <c r="X77" s="81">
        <v>-33360.58</v>
      </c>
      <c r="Y77" s="81">
        <v>0</v>
      </c>
      <c r="Z77" s="82">
        <v>0.44399079027922</v>
      </c>
      <c r="AA77" s="81">
        <v>0</v>
      </c>
      <c r="AB77" s="82">
        <v>0.44399079027922</v>
      </c>
      <c r="AC77" s="81">
        <v>0</v>
      </c>
      <c r="AD77" s="83">
        <f t="shared" si="1"/>
        <v>29676.83</v>
      </c>
    </row>
    <row r="78" spans="1:30" ht="38.25">
      <c r="A78" s="84" t="s">
        <v>272</v>
      </c>
      <c r="B78" s="79" t="s">
        <v>15</v>
      </c>
      <c r="C78" s="85" t="s">
        <v>62</v>
      </c>
      <c r="D78" s="85" t="s">
        <v>146</v>
      </c>
      <c r="E78" s="85" t="s">
        <v>163</v>
      </c>
      <c r="F78" s="85" t="s">
        <v>201</v>
      </c>
      <c r="G78" s="85" t="s">
        <v>175</v>
      </c>
      <c r="H78" s="85"/>
      <c r="I78" s="71">
        <v>68788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68788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71">
        <v>0</v>
      </c>
      <c r="W78" s="71">
        <v>43961.17</v>
      </c>
      <c r="X78" s="81">
        <v>-32860.58</v>
      </c>
      <c r="Y78" s="81">
        <v>0</v>
      </c>
      <c r="Z78" s="82">
        <v>0.477708030470431</v>
      </c>
      <c r="AA78" s="81">
        <v>0</v>
      </c>
      <c r="AB78" s="82">
        <v>0.477708030470431</v>
      </c>
      <c r="AC78" s="81">
        <v>0</v>
      </c>
      <c r="AD78" s="83">
        <f t="shared" si="1"/>
        <v>24826.83</v>
      </c>
    </row>
    <row r="79" spans="1:30" ht="12.75">
      <c r="A79" s="84" t="s">
        <v>273</v>
      </c>
      <c r="B79" s="79" t="s">
        <v>15</v>
      </c>
      <c r="C79" s="85" t="s">
        <v>62</v>
      </c>
      <c r="D79" s="85" t="s">
        <v>146</v>
      </c>
      <c r="E79" s="85" t="s">
        <v>163</v>
      </c>
      <c r="F79" s="85" t="s">
        <v>201</v>
      </c>
      <c r="G79" s="85" t="s">
        <v>176</v>
      </c>
      <c r="H79" s="85"/>
      <c r="I79" s="71">
        <v>52914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52914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71">
        <v>0</v>
      </c>
      <c r="W79" s="71">
        <v>33420.17</v>
      </c>
      <c r="X79" s="81">
        <v>-26582.58</v>
      </c>
      <c r="Y79" s="81">
        <v>0</v>
      </c>
      <c r="Z79" s="82">
        <v>0.502373284952943</v>
      </c>
      <c r="AA79" s="81">
        <v>0</v>
      </c>
      <c r="AB79" s="82">
        <v>0.502373284952943</v>
      </c>
      <c r="AC79" s="81">
        <v>0</v>
      </c>
      <c r="AD79" s="83">
        <f t="shared" si="1"/>
        <v>19493.83</v>
      </c>
    </row>
    <row r="80" spans="1:30" ht="25.5">
      <c r="A80" s="84" t="s">
        <v>275</v>
      </c>
      <c r="B80" s="79" t="s">
        <v>15</v>
      </c>
      <c r="C80" s="85" t="s">
        <v>62</v>
      </c>
      <c r="D80" s="85" t="s">
        <v>146</v>
      </c>
      <c r="E80" s="85" t="s">
        <v>163</v>
      </c>
      <c r="F80" s="85" t="s">
        <v>201</v>
      </c>
      <c r="G80" s="85" t="s">
        <v>177</v>
      </c>
      <c r="H80" s="85"/>
      <c r="I80" s="71">
        <v>15874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15874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10541</v>
      </c>
      <c r="X80" s="81">
        <v>-6278</v>
      </c>
      <c r="Y80" s="81">
        <v>0</v>
      </c>
      <c r="Z80" s="82">
        <v>0.395489479652262</v>
      </c>
      <c r="AA80" s="81">
        <v>0</v>
      </c>
      <c r="AB80" s="82">
        <v>0.395489479652262</v>
      </c>
      <c r="AC80" s="81">
        <v>0</v>
      </c>
      <c r="AD80" s="83">
        <f t="shared" si="1"/>
        <v>5333</v>
      </c>
    </row>
    <row r="81" spans="1:30" ht="12.75">
      <c r="A81" s="84" t="s">
        <v>268</v>
      </c>
      <c r="B81" s="79" t="s">
        <v>15</v>
      </c>
      <c r="C81" s="85" t="s">
        <v>62</v>
      </c>
      <c r="D81" s="85" t="s">
        <v>146</v>
      </c>
      <c r="E81" s="85" t="s">
        <v>163</v>
      </c>
      <c r="F81" s="85" t="s">
        <v>201</v>
      </c>
      <c r="G81" s="85" t="s">
        <v>173</v>
      </c>
      <c r="H81" s="85"/>
      <c r="I81" s="71">
        <v>6350</v>
      </c>
      <c r="J81" s="71">
        <v>0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6350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1">
        <v>0</v>
      </c>
      <c r="W81" s="71">
        <v>1500</v>
      </c>
      <c r="X81" s="81">
        <v>-500</v>
      </c>
      <c r="Y81" s="81">
        <v>0</v>
      </c>
      <c r="Z81" s="82">
        <v>0.078740157480315</v>
      </c>
      <c r="AA81" s="81">
        <v>0</v>
      </c>
      <c r="AB81" s="82">
        <v>0.078740157480315</v>
      </c>
      <c r="AC81" s="81">
        <v>0</v>
      </c>
      <c r="AD81" s="83">
        <f t="shared" si="1"/>
        <v>4850</v>
      </c>
    </row>
    <row r="82" spans="1:30" ht="25.5">
      <c r="A82" s="84" t="s">
        <v>277</v>
      </c>
      <c r="B82" s="79" t="s">
        <v>15</v>
      </c>
      <c r="C82" s="85" t="s">
        <v>62</v>
      </c>
      <c r="D82" s="85" t="s">
        <v>146</v>
      </c>
      <c r="E82" s="85" t="s">
        <v>163</v>
      </c>
      <c r="F82" s="85" t="s">
        <v>201</v>
      </c>
      <c r="G82" s="85" t="s">
        <v>179</v>
      </c>
      <c r="H82" s="85"/>
      <c r="I82" s="71">
        <v>6350</v>
      </c>
      <c r="J82" s="71">
        <v>0</v>
      </c>
      <c r="K82" s="71">
        <v>0</v>
      </c>
      <c r="L82" s="71">
        <v>0</v>
      </c>
      <c r="M82" s="71">
        <v>0</v>
      </c>
      <c r="N82" s="71">
        <v>0</v>
      </c>
      <c r="O82" s="71">
        <v>0</v>
      </c>
      <c r="P82" s="71">
        <v>6350</v>
      </c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71">
        <v>0</v>
      </c>
      <c r="W82" s="71">
        <v>1500</v>
      </c>
      <c r="X82" s="81">
        <v>-500</v>
      </c>
      <c r="Y82" s="81">
        <v>0</v>
      </c>
      <c r="Z82" s="82">
        <v>0.078740157480315</v>
      </c>
      <c r="AA82" s="81">
        <v>0</v>
      </c>
      <c r="AB82" s="82">
        <v>0.078740157480315</v>
      </c>
      <c r="AC82" s="81">
        <v>0</v>
      </c>
      <c r="AD82" s="83">
        <f t="shared" si="1"/>
        <v>4850</v>
      </c>
    </row>
    <row r="83" spans="1:30" ht="25.5">
      <c r="A83" s="84" t="s">
        <v>280</v>
      </c>
      <c r="B83" s="79" t="s">
        <v>15</v>
      </c>
      <c r="C83" s="85" t="s">
        <v>62</v>
      </c>
      <c r="D83" s="85" t="s">
        <v>146</v>
      </c>
      <c r="E83" s="85" t="s">
        <v>163</v>
      </c>
      <c r="F83" s="85" t="s">
        <v>201</v>
      </c>
      <c r="G83" s="85" t="s">
        <v>182</v>
      </c>
      <c r="H83" s="85"/>
      <c r="I83" s="71">
        <v>7306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7306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7380</v>
      </c>
      <c r="X83" s="81">
        <v>-7380</v>
      </c>
      <c r="Y83" s="81">
        <v>0</v>
      </c>
      <c r="Z83" s="82">
        <v>1.01012866137421</v>
      </c>
      <c r="AA83" s="81">
        <v>0</v>
      </c>
      <c r="AB83" s="82">
        <v>1.01012866137421</v>
      </c>
      <c r="AC83" s="81">
        <v>0</v>
      </c>
      <c r="AD83" s="83">
        <f t="shared" si="1"/>
        <v>-74</v>
      </c>
    </row>
    <row r="84" spans="1:30" ht="25.5">
      <c r="A84" s="84" t="s">
        <v>281</v>
      </c>
      <c r="B84" s="79" t="s">
        <v>15</v>
      </c>
      <c r="C84" s="85" t="s">
        <v>62</v>
      </c>
      <c r="D84" s="85" t="s">
        <v>146</v>
      </c>
      <c r="E84" s="85" t="s">
        <v>163</v>
      </c>
      <c r="F84" s="85" t="s">
        <v>201</v>
      </c>
      <c r="G84" s="85" t="s">
        <v>183</v>
      </c>
      <c r="H84" s="85"/>
      <c r="I84" s="71">
        <v>1306</v>
      </c>
      <c r="J84" s="71">
        <v>0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71">
        <v>1306</v>
      </c>
      <c r="Q84" s="71">
        <v>0</v>
      </c>
      <c r="R84" s="71">
        <v>0</v>
      </c>
      <c r="S84" s="71">
        <v>0</v>
      </c>
      <c r="T84" s="71">
        <v>0</v>
      </c>
      <c r="U84" s="71">
        <v>0</v>
      </c>
      <c r="V84" s="71">
        <v>0</v>
      </c>
      <c r="W84" s="71">
        <v>0</v>
      </c>
      <c r="X84" s="81">
        <v>0</v>
      </c>
      <c r="Y84" s="81">
        <v>0</v>
      </c>
      <c r="Z84" s="82">
        <v>0</v>
      </c>
      <c r="AA84" s="81">
        <v>0</v>
      </c>
      <c r="AB84" s="82">
        <v>0</v>
      </c>
      <c r="AC84" s="81">
        <v>0</v>
      </c>
      <c r="AD84" s="83">
        <f t="shared" si="1"/>
        <v>1306</v>
      </c>
    </row>
    <row r="85" spans="1:30" ht="38.25">
      <c r="A85" s="84" t="s">
        <v>282</v>
      </c>
      <c r="B85" s="79" t="s">
        <v>15</v>
      </c>
      <c r="C85" s="85" t="s">
        <v>62</v>
      </c>
      <c r="D85" s="85" t="s">
        <v>146</v>
      </c>
      <c r="E85" s="85" t="s">
        <v>163</v>
      </c>
      <c r="F85" s="85" t="s">
        <v>201</v>
      </c>
      <c r="G85" s="85" t="s">
        <v>184</v>
      </c>
      <c r="H85" s="85"/>
      <c r="I85" s="71">
        <v>6000</v>
      </c>
      <c r="J85" s="71">
        <v>0</v>
      </c>
      <c r="K85" s="71">
        <v>0</v>
      </c>
      <c r="L85" s="71">
        <v>0</v>
      </c>
      <c r="M85" s="71">
        <v>0</v>
      </c>
      <c r="N85" s="71">
        <v>0</v>
      </c>
      <c r="O85" s="71">
        <v>0</v>
      </c>
      <c r="P85" s="71">
        <v>6000</v>
      </c>
      <c r="Q85" s="71">
        <v>0</v>
      </c>
      <c r="R85" s="71">
        <v>0</v>
      </c>
      <c r="S85" s="71">
        <v>0</v>
      </c>
      <c r="T85" s="71">
        <v>0</v>
      </c>
      <c r="U85" s="71">
        <v>0</v>
      </c>
      <c r="V85" s="71">
        <v>0</v>
      </c>
      <c r="W85" s="71">
        <v>7380</v>
      </c>
      <c r="X85" s="81">
        <v>-7380</v>
      </c>
      <c r="Y85" s="81">
        <v>0</v>
      </c>
      <c r="Z85" s="82">
        <v>1.23</v>
      </c>
      <c r="AA85" s="81">
        <v>0</v>
      </c>
      <c r="AB85" s="82">
        <v>1.23</v>
      </c>
      <c r="AC85" s="81">
        <v>0</v>
      </c>
      <c r="AD85" s="83">
        <f t="shared" si="1"/>
        <v>-1380</v>
      </c>
    </row>
    <row r="86" spans="1:30" ht="63.75">
      <c r="A86" s="84" t="s">
        <v>298</v>
      </c>
      <c r="B86" s="79" t="s">
        <v>15</v>
      </c>
      <c r="C86" s="85" t="s">
        <v>62</v>
      </c>
      <c r="D86" s="85" t="s">
        <v>147</v>
      </c>
      <c r="E86" s="85" t="s">
        <v>264</v>
      </c>
      <c r="F86" s="85" t="s">
        <v>59</v>
      </c>
      <c r="G86" s="85" t="s">
        <v>59</v>
      </c>
      <c r="H86" s="85"/>
      <c r="I86" s="71">
        <v>315850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315850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57550</v>
      </c>
      <c r="X86" s="81">
        <v>-57550</v>
      </c>
      <c r="Y86" s="81">
        <v>0</v>
      </c>
      <c r="Z86" s="82">
        <v>0.182206743707456</v>
      </c>
      <c r="AA86" s="81">
        <v>0</v>
      </c>
      <c r="AB86" s="82">
        <v>0.182206743707456</v>
      </c>
      <c r="AC86" s="81">
        <v>0</v>
      </c>
      <c r="AD86" s="83">
        <f t="shared" si="1"/>
        <v>258300</v>
      </c>
    </row>
    <row r="87" spans="1:30" ht="76.5">
      <c r="A87" s="84" t="s">
        <v>299</v>
      </c>
      <c r="B87" s="79" t="s">
        <v>15</v>
      </c>
      <c r="C87" s="85" t="s">
        <v>62</v>
      </c>
      <c r="D87" s="85" t="s">
        <v>147</v>
      </c>
      <c r="E87" s="85" t="s">
        <v>164</v>
      </c>
      <c r="F87" s="85" t="s">
        <v>59</v>
      </c>
      <c r="G87" s="85" t="s">
        <v>59</v>
      </c>
      <c r="H87" s="85"/>
      <c r="I87" s="71">
        <v>315850</v>
      </c>
      <c r="J87" s="71">
        <v>0</v>
      </c>
      <c r="K87" s="71">
        <v>0</v>
      </c>
      <c r="L87" s="71">
        <v>0</v>
      </c>
      <c r="M87" s="71">
        <v>0</v>
      </c>
      <c r="N87" s="71">
        <v>0</v>
      </c>
      <c r="O87" s="71">
        <v>0</v>
      </c>
      <c r="P87" s="71">
        <v>315850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0</v>
      </c>
      <c r="W87" s="71">
        <v>57550</v>
      </c>
      <c r="X87" s="81">
        <v>-57550</v>
      </c>
      <c r="Y87" s="81">
        <v>0</v>
      </c>
      <c r="Z87" s="82">
        <v>0.182206743707456</v>
      </c>
      <c r="AA87" s="81">
        <v>0</v>
      </c>
      <c r="AB87" s="82">
        <v>0.182206743707456</v>
      </c>
      <c r="AC87" s="81">
        <v>0</v>
      </c>
      <c r="AD87" s="83">
        <f t="shared" si="1"/>
        <v>258300</v>
      </c>
    </row>
    <row r="88" spans="1:30" ht="12.75">
      <c r="A88" s="84" t="s">
        <v>286</v>
      </c>
      <c r="B88" s="79" t="s">
        <v>15</v>
      </c>
      <c r="C88" s="85" t="s">
        <v>62</v>
      </c>
      <c r="D88" s="85" t="s">
        <v>147</v>
      </c>
      <c r="E88" s="85" t="s">
        <v>164</v>
      </c>
      <c r="F88" s="85" t="s">
        <v>172</v>
      </c>
      <c r="G88" s="85" t="s">
        <v>59</v>
      </c>
      <c r="H88" s="85"/>
      <c r="I88" s="71">
        <v>315850</v>
      </c>
      <c r="J88" s="71">
        <v>0</v>
      </c>
      <c r="K88" s="71">
        <v>0</v>
      </c>
      <c r="L88" s="71">
        <v>0</v>
      </c>
      <c r="M88" s="71">
        <v>0</v>
      </c>
      <c r="N88" s="71">
        <v>0</v>
      </c>
      <c r="O88" s="71">
        <v>0</v>
      </c>
      <c r="P88" s="71">
        <v>315850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71">
        <v>0</v>
      </c>
      <c r="W88" s="71">
        <v>57550</v>
      </c>
      <c r="X88" s="81">
        <v>-57550</v>
      </c>
      <c r="Y88" s="81">
        <v>0</v>
      </c>
      <c r="Z88" s="82">
        <v>0.182206743707456</v>
      </c>
      <c r="AA88" s="81">
        <v>0</v>
      </c>
      <c r="AB88" s="82">
        <v>0.182206743707456</v>
      </c>
      <c r="AC88" s="81">
        <v>0</v>
      </c>
      <c r="AD88" s="83">
        <f t="shared" si="1"/>
        <v>258300</v>
      </c>
    </row>
    <row r="89" spans="1:30" ht="12.75">
      <c r="A89" s="84" t="s">
        <v>267</v>
      </c>
      <c r="B89" s="79" t="s">
        <v>15</v>
      </c>
      <c r="C89" s="85" t="s">
        <v>62</v>
      </c>
      <c r="D89" s="85" t="s">
        <v>147</v>
      </c>
      <c r="E89" s="85" t="s">
        <v>164</v>
      </c>
      <c r="F89" s="85" t="s">
        <v>172</v>
      </c>
      <c r="G89" s="85" t="s">
        <v>15</v>
      </c>
      <c r="H89" s="85"/>
      <c r="I89" s="71">
        <v>200000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200000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81">
        <v>0</v>
      </c>
      <c r="Y89" s="81">
        <v>0</v>
      </c>
      <c r="Z89" s="82">
        <v>0</v>
      </c>
      <c r="AA89" s="81">
        <v>0</v>
      </c>
      <c r="AB89" s="82">
        <v>0</v>
      </c>
      <c r="AC89" s="81">
        <v>0</v>
      </c>
      <c r="AD89" s="83">
        <f t="shared" si="1"/>
        <v>200000</v>
      </c>
    </row>
    <row r="90" spans="1:30" ht="12.75">
      <c r="A90" s="84" t="s">
        <v>268</v>
      </c>
      <c r="B90" s="79" t="s">
        <v>15</v>
      </c>
      <c r="C90" s="85" t="s">
        <v>62</v>
      </c>
      <c r="D90" s="85" t="s">
        <v>147</v>
      </c>
      <c r="E90" s="85" t="s">
        <v>164</v>
      </c>
      <c r="F90" s="85" t="s">
        <v>172</v>
      </c>
      <c r="G90" s="85" t="s">
        <v>173</v>
      </c>
      <c r="H90" s="85"/>
      <c r="I90" s="71">
        <v>200000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200000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81">
        <v>0</v>
      </c>
      <c r="Y90" s="81">
        <v>0</v>
      </c>
      <c r="Z90" s="82">
        <v>0</v>
      </c>
      <c r="AA90" s="81">
        <v>0</v>
      </c>
      <c r="AB90" s="82">
        <v>0</v>
      </c>
      <c r="AC90" s="81">
        <v>0</v>
      </c>
      <c r="AD90" s="83">
        <f t="shared" si="1"/>
        <v>200000</v>
      </c>
    </row>
    <row r="91" spans="1:30" ht="25.5">
      <c r="A91" s="84" t="s">
        <v>269</v>
      </c>
      <c r="B91" s="79" t="s">
        <v>15</v>
      </c>
      <c r="C91" s="85" t="s">
        <v>62</v>
      </c>
      <c r="D91" s="85" t="s">
        <v>147</v>
      </c>
      <c r="E91" s="85" t="s">
        <v>164</v>
      </c>
      <c r="F91" s="85" t="s">
        <v>172</v>
      </c>
      <c r="G91" s="85" t="s">
        <v>174</v>
      </c>
      <c r="H91" s="85"/>
      <c r="I91" s="71">
        <v>200000</v>
      </c>
      <c r="J91" s="71">
        <v>0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200000</v>
      </c>
      <c r="Q91" s="71">
        <v>0</v>
      </c>
      <c r="R91" s="71">
        <v>0</v>
      </c>
      <c r="S91" s="71">
        <v>0</v>
      </c>
      <c r="T91" s="71">
        <v>0</v>
      </c>
      <c r="U91" s="71">
        <v>0</v>
      </c>
      <c r="V91" s="71">
        <v>0</v>
      </c>
      <c r="W91" s="71">
        <v>0</v>
      </c>
      <c r="X91" s="81">
        <v>0</v>
      </c>
      <c r="Y91" s="81">
        <v>0</v>
      </c>
      <c r="Z91" s="82">
        <v>0</v>
      </c>
      <c r="AA91" s="81">
        <v>0</v>
      </c>
      <c r="AB91" s="82">
        <v>0</v>
      </c>
      <c r="AC91" s="81">
        <v>0</v>
      </c>
      <c r="AD91" s="83">
        <f t="shared" si="1"/>
        <v>200000</v>
      </c>
    </row>
    <row r="92" spans="1:30" ht="25.5">
      <c r="A92" s="84" t="s">
        <v>280</v>
      </c>
      <c r="B92" s="79" t="s">
        <v>15</v>
      </c>
      <c r="C92" s="85" t="s">
        <v>62</v>
      </c>
      <c r="D92" s="85" t="s">
        <v>147</v>
      </c>
      <c r="E92" s="85" t="s">
        <v>164</v>
      </c>
      <c r="F92" s="85" t="s">
        <v>172</v>
      </c>
      <c r="G92" s="85" t="s">
        <v>182</v>
      </c>
      <c r="H92" s="85"/>
      <c r="I92" s="71">
        <v>115850</v>
      </c>
      <c r="J92" s="71">
        <v>0</v>
      </c>
      <c r="K92" s="71">
        <v>0</v>
      </c>
      <c r="L92" s="71">
        <v>0</v>
      </c>
      <c r="M92" s="71">
        <v>0</v>
      </c>
      <c r="N92" s="71">
        <v>0</v>
      </c>
      <c r="O92" s="71">
        <v>0</v>
      </c>
      <c r="P92" s="71">
        <v>115850</v>
      </c>
      <c r="Q92" s="71">
        <v>0</v>
      </c>
      <c r="R92" s="71">
        <v>0</v>
      </c>
      <c r="S92" s="71">
        <v>0</v>
      </c>
      <c r="T92" s="71">
        <v>0</v>
      </c>
      <c r="U92" s="71">
        <v>0</v>
      </c>
      <c r="V92" s="71">
        <v>0</v>
      </c>
      <c r="W92" s="71">
        <v>57550</v>
      </c>
      <c r="X92" s="81">
        <v>-57550</v>
      </c>
      <c r="Y92" s="81">
        <v>0</v>
      </c>
      <c r="Z92" s="82">
        <v>0.496763055675442</v>
      </c>
      <c r="AA92" s="81">
        <v>0</v>
      </c>
      <c r="AB92" s="82">
        <v>0.496763055675442</v>
      </c>
      <c r="AC92" s="81">
        <v>0</v>
      </c>
      <c r="AD92" s="83">
        <f t="shared" si="1"/>
        <v>58300</v>
      </c>
    </row>
    <row r="93" spans="1:30" ht="25.5">
      <c r="A93" s="84" t="s">
        <v>281</v>
      </c>
      <c r="B93" s="79" t="s">
        <v>15</v>
      </c>
      <c r="C93" s="85" t="s">
        <v>62</v>
      </c>
      <c r="D93" s="85" t="s">
        <v>147</v>
      </c>
      <c r="E93" s="85" t="s">
        <v>164</v>
      </c>
      <c r="F93" s="85" t="s">
        <v>172</v>
      </c>
      <c r="G93" s="85" t="s">
        <v>183</v>
      </c>
      <c r="H93" s="85"/>
      <c r="I93" s="71">
        <v>112300</v>
      </c>
      <c r="J93" s="71">
        <v>0</v>
      </c>
      <c r="K93" s="71">
        <v>0</v>
      </c>
      <c r="L93" s="71">
        <v>0</v>
      </c>
      <c r="M93" s="71">
        <v>0</v>
      </c>
      <c r="N93" s="71">
        <v>0</v>
      </c>
      <c r="O93" s="71">
        <v>0</v>
      </c>
      <c r="P93" s="71">
        <v>112300</v>
      </c>
      <c r="Q93" s="71">
        <v>0</v>
      </c>
      <c r="R93" s="71">
        <v>0</v>
      </c>
      <c r="S93" s="71">
        <v>0</v>
      </c>
      <c r="T93" s="71">
        <v>0</v>
      </c>
      <c r="U93" s="71">
        <v>0</v>
      </c>
      <c r="V93" s="71">
        <v>0</v>
      </c>
      <c r="W93" s="71">
        <v>54000</v>
      </c>
      <c r="X93" s="81">
        <v>-54000</v>
      </c>
      <c r="Y93" s="81">
        <v>0</v>
      </c>
      <c r="Z93" s="82">
        <v>0.480854853072128</v>
      </c>
      <c r="AA93" s="81">
        <v>0</v>
      </c>
      <c r="AB93" s="82">
        <v>0.480854853072128</v>
      </c>
      <c r="AC93" s="81">
        <v>0</v>
      </c>
      <c r="AD93" s="83">
        <f t="shared" si="1"/>
        <v>58300</v>
      </c>
    </row>
    <row r="94" spans="1:30" ht="38.25">
      <c r="A94" s="84" t="s">
        <v>282</v>
      </c>
      <c r="B94" s="79" t="s">
        <v>15</v>
      </c>
      <c r="C94" s="85" t="s">
        <v>62</v>
      </c>
      <c r="D94" s="85" t="s">
        <v>147</v>
      </c>
      <c r="E94" s="85" t="s">
        <v>164</v>
      </c>
      <c r="F94" s="85" t="s">
        <v>172</v>
      </c>
      <c r="G94" s="85" t="s">
        <v>184</v>
      </c>
      <c r="H94" s="85"/>
      <c r="I94" s="71">
        <v>3550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3550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3550</v>
      </c>
      <c r="X94" s="81">
        <v>-3550</v>
      </c>
      <c r="Y94" s="81">
        <v>0</v>
      </c>
      <c r="Z94" s="82">
        <v>1</v>
      </c>
      <c r="AA94" s="81">
        <v>0</v>
      </c>
      <c r="AB94" s="82">
        <v>1</v>
      </c>
      <c r="AC94" s="81">
        <v>0</v>
      </c>
      <c r="AD94" s="83">
        <f t="shared" si="1"/>
        <v>0</v>
      </c>
    </row>
    <row r="95" spans="1:30" ht="25.5">
      <c r="A95" s="84" t="s">
        <v>300</v>
      </c>
      <c r="B95" s="79" t="s">
        <v>15</v>
      </c>
      <c r="C95" s="85" t="s">
        <v>62</v>
      </c>
      <c r="D95" s="85" t="s">
        <v>234</v>
      </c>
      <c r="E95" s="85" t="s">
        <v>264</v>
      </c>
      <c r="F95" s="85" t="s">
        <v>59</v>
      </c>
      <c r="G95" s="85" t="s">
        <v>59</v>
      </c>
      <c r="H95" s="85"/>
      <c r="I95" s="71">
        <v>1603300.67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1603300.67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465395.13</v>
      </c>
      <c r="X95" s="81">
        <v>-465395.13</v>
      </c>
      <c r="Y95" s="81">
        <v>0</v>
      </c>
      <c r="Z95" s="82">
        <v>0.290273146333807</v>
      </c>
      <c r="AA95" s="81">
        <v>0</v>
      </c>
      <c r="AB95" s="82">
        <v>0.290273146333807</v>
      </c>
      <c r="AC95" s="81">
        <v>0</v>
      </c>
      <c r="AD95" s="83">
        <f t="shared" si="1"/>
        <v>1137905.54</v>
      </c>
    </row>
    <row r="96" spans="1:30" ht="38.25">
      <c r="A96" s="84" t="s">
        <v>301</v>
      </c>
      <c r="B96" s="79" t="s">
        <v>15</v>
      </c>
      <c r="C96" s="85" t="s">
        <v>62</v>
      </c>
      <c r="D96" s="85" t="s">
        <v>234</v>
      </c>
      <c r="E96" s="85" t="s">
        <v>203</v>
      </c>
      <c r="F96" s="85" t="s">
        <v>59</v>
      </c>
      <c r="G96" s="85" t="s">
        <v>59</v>
      </c>
      <c r="H96" s="85"/>
      <c r="I96" s="71">
        <v>1603300.67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1603300.67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465395.13</v>
      </c>
      <c r="X96" s="81">
        <v>-465395.13</v>
      </c>
      <c r="Y96" s="81">
        <v>0</v>
      </c>
      <c r="Z96" s="82">
        <v>0.290273146333807</v>
      </c>
      <c r="AA96" s="81">
        <v>0</v>
      </c>
      <c r="AB96" s="82">
        <v>0.290273146333807</v>
      </c>
      <c r="AC96" s="81">
        <v>0</v>
      </c>
      <c r="AD96" s="83">
        <f t="shared" si="1"/>
        <v>1137905.54</v>
      </c>
    </row>
    <row r="97" spans="1:30" ht="12.75">
      <c r="A97" s="84" t="s">
        <v>286</v>
      </c>
      <c r="B97" s="79" t="s">
        <v>15</v>
      </c>
      <c r="C97" s="85" t="s">
        <v>62</v>
      </c>
      <c r="D97" s="85" t="s">
        <v>234</v>
      </c>
      <c r="E97" s="85" t="s">
        <v>203</v>
      </c>
      <c r="F97" s="85" t="s">
        <v>172</v>
      </c>
      <c r="G97" s="85" t="s">
        <v>59</v>
      </c>
      <c r="H97" s="85"/>
      <c r="I97" s="71">
        <v>1603300.67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1603300.67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465395.13</v>
      </c>
      <c r="X97" s="81">
        <v>-465395.13</v>
      </c>
      <c r="Y97" s="81">
        <v>0</v>
      </c>
      <c r="Z97" s="82">
        <v>0.290273146333807</v>
      </c>
      <c r="AA97" s="81">
        <v>0</v>
      </c>
      <c r="AB97" s="82">
        <v>0.290273146333807</v>
      </c>
      <c r="AC97" s="81">
        <v>0</v>
      </c>
      <c r="AD97" s="83">
        <f t="shared" si="1"/>
        <v>1137905.54</v>
      </c>
    </row>
    <row r="98" spans="1:30" ht="12.75">
      <c r="A98" s="84" t="s">
        <v>267</v>
      </c>
      <c r="B98" s="79" t="s">
        <v>15</v>
      </c>
      <c r="C98" s="85" t="s">
        <v>62</v>
      </c>
      <c r="D98" s="85" t="s">
        <v>234</v>
      </c>
      <c r="E98" s="85" t="s">
        <v>203</v>
      </c>
      <c r="F98" s="85" t="s">
        <v>172</v>
      </c>
      <c r="G98" s="85" t="s">
        <v>15</v>
      </c>
      <c r="H98" s="85"/>
      <c r="I98" s="71">
        <v>1603300.67</v>
      </c>
      <c r="J98" s="71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1603300.67</v>
      </c>
      <c r="Q98" s="71">
        <v>0</v>
      </c>
      <c r="R98" s="71">
        <v>0</v>
      </c>
      <c r="S98" s="71">
        <v>0</v>
      </c>
      <c r="T98" s="71">
        <v>0</v>
      </c>
      <c r="U98" s="71">
        <v>0</v>
      </c>
      <c r="V98" s="71">
        <v>0</v>
      </c>
      <c r="W98" s="71">
        <v>465395.13</v>
      </c>
      <c r="X98" s="81">
        <v>-465395.13</v>
      </c>
      <c r="Y98" s="81">
        <v>0</v>
      </c>
      <c r="Z98" s="82">
        <v>0.290273146333807</v>
      </c>
      <c r="AA98" s="81">
        <v>0</v>
      </c>
      <c r="AB98" s="82">
        <v>0.290273146333807</v>
      </c>
      <c r="AC98" s="81">
        <v>0</v>
      </c>
      <c r="AD98" s="83">
        <f t="shared" si="1"/>
        <v>1137905.54</v>
      </c>
    </row>
    <row r="99" spans="1:30" ht="12.75">
      <c r="A99" s="84" t="s">
        <v>268</v>
      </c>
      <c r="B99" s="79" t="s">
        <v>15</v>
      </c>
      <c r="C99" s="85" t="s">
        <v>62</v>
      </c>
      <c r="D99" s="85" t="s">
        <v>234</v>
      </c>
      <c r="E99" s="85" t="s">
        <v>203</v>
      </c>
      <c r="F99" s="85" t="s">
        <v>172</v>
      </c>
      <c r="G99" s="85" t="s">
        <v>173</v>
      </c>
      <c r="H99" s="85"/>
      <c r="I99" s="71">
        <v>1603300.67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1603300.67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71">
        <v>465395.13</v>
      </c>
      <c r="X99" s="81">
        <v>-465395.13</v>
      </c>
      <c r="Y99" s="81">
        <v>0</v>
      </c>
      <c r="Z99" s="82">
        <v>0.290273146333807</v>
      </c>
      <c r="AA99" s="81">
        <v>0</v>
      </c>
      <c r="AB99" s="82">
        <v>0.290273146333807</v>
      </c>
      <c r="AC99" s="81">
        <v>0</v>
      </c>
      <c r="AD99" s="83">
        <f t="shared" si="1"/>
        <v>1137905.54</v>
      </c>
    </row>
    <row r="100" spans="1:30" ht="25.5">
      <c r="A100" s="84" t="s">
        <v>278</v>
      </c>
      <c r="B100" s="79" t="s">
        <v>15</v>
      </c>
      <c r="C100" s="85" t="s">
        <v>62</v>
      </c>
      <c r="D100" s="85" t="s">
        <v>234</v>
      </c>
      <c r="E100" s="85" t="s">
        <v>203</v>
      </c>
      <c r="F100" s="85" t="s">
        <v>172</v>
      </c>
      <c r="G100" s="85" t="s">
        <v>180</v>
      </c>
      <c r="H100" s="85"/>
      <c r="I100" s="71">
        <v>1603300.67</v>
      </c>
      <c r="J100" s="71">
        <v>0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1603300.67</v>
      </c>
      <c r="Q100" s="71"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v>0</v>
      </c>
      <c r="W100" s="71">
        <v>465395.13</v>
      </c>
      <c r="X100" s="81">
        <v>-465395.13</v>
      </c>
      <c r="Y100" s="81">
        <v>0</v>
      </c>
      <c r="Z100" s="82">
        <v>0.290273146333807</v>
      </c>
      <c r="AA100" s="81">
        <v>0</v>
      </c>
      <c r="AB100" s="82">
        <v>0.290273146333807</v>
      </c>
      <c r="AC100" s="81">
        <v>0</v>
      </c>
      <c r="AD100" s="83">
        <f t="shared" si="1"/>
        <v>1137905.54</v>
      </c>
    </row>
    <row r="101" spans="1:30" ht="38.25">
      <c r="A101" s="84" t="s">
        <v>302</v>
      </c>
      <c r="B101" s="79" t="s">
        <v>15</v>
      </c>
      <c r="C101" s="85" t="s">
        <v>62</v>
      </c>
      <c r="D101" s="85" t="s">
        <v>148</v>
      </c>
      <c r="E101" s="85" t="s">
        <v>264</v>
      </c>
      <c r="F101" s="85" t="s">
        <v>59</v>
      </c>
      <c r="G101" s="85" t="s">
        <v>59</v>
      </c>
      <c r="H101" s="85"/>
      <c r="I101" s="71">
        <v>1733198</v>
      </c>
      <c r="J101" s="71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200000</v>
      </c>
      <c r="Q101" s="71">
        <v>0</v>
      </c>
      <c r="R101" s="71">
        <v>0</v>
      </c>
      <c r="S101" s="71">
        <v>0</v>
      </c>
      <c r="T101" s="71">
        <v>0</v>
      </c>
      <c r="U101" s="71">
        <v>0</v>
      </c>
      <c r="V101" s="71">
        <v>0</v>
      </c>
      <c r="W101" s="71">
        <v>70000</v>
      </c>
      <c r="X101" s="81">
        <v>0</v>
      </c>
      <c r="Y101" s="81">
        <v>0</v>
      </c>
      <c r="Z101" s="82">
        <v>0</v>
      </c>
      <c r="AA101" s="81">
        <v>0</v>
      </c>
      <c r="AB101" s="82">
        <v>0</v>
      </c>
      <c r="AC101" s="81">
        <v>0</v>
      </c>
      <c r="AD101" s="83">
        <f t="shared" si="1"/>
        <v>1663198</v>
      </c>
    </row>
    <row r="102" spans="1:30" ht="76.5">
      <c r="A102" s="84" t="s">
        <v>299</v>
      </c>
      <c r="B102" s="79" t="s">
        <v>15</v>
      </c>
      <c r="C102" s="85" t="s">
        <v>62</v>
      </c>
      <c r="D102" s="85" t="s">
        <v>148</v>
      </c>
      <c r="E102" s="85" t="s">
        <v>164</v>
      </c>
      <c r="F102" s="85" t="s">
        <v>59</v>
      </c>
      <c r="G102" s="85" t="s">
        <v>59</v>
      </c>
      <c r="H102" s="85"/>
      <c r="I102" s="71">
        <v>200000</v>
      </c>
      <c r="J102" s="71">
        <v>0</v>
      </c>
      <c r="K102" s="71">
        <v>0</v>
      </c>
      <c r="L102" s="71">
        <v>0</v>
      </c>
      <c r="M102" s="71">
        <v>0</v>
      </c>
      <c r="N102" s="71">
        <v>0</v>
      </c>
      <c r="O102" s="71">
        <v>0</v>
      </c>
      <c r="P102" s="71">
        <v>200000</v>
      </c>
      <c r="Q102" s="71">
        <v>0</v>
      </c>
      <c r="R102" s="71">
        <v>0</v>
      </c>
      <c r="S102" s="71">
        <v>0</v>
      </c>
      <c r="T102" s="71">
        <v>0</v>
      </c>
      <c r="U102" s="71">
        <v>0</v>
      </c>
      <c r="V102" s="71">
        <v>0</v>
      </c>
      <c r="W102" s="71">
        <v>70000</v>
      </c>
      <c r="X102" s="81">
        <v>0</v>
      </c>
      <c r="Y102" s="81">
        <v>0</v>
      </c>
      <c r="Z102" s="82">
        <v>0</v>
      </c>
      <c r="AA102" s="81">
        <v>0</v>
      </c>
      <c r="AB102" s="82">
        <v>0</v>
      </c>
      <c r="AC102" s="81">
        <v>0</v>
      </c>
      <c r="AD102" s="83">
        <f t="shared" si="1"/>
        <v>130000</v>
      </c>
    </row>
    <row r="103" spans="1:30" ht="12.75">
      <c r="A103" s="84" t="s">
        <v>286</v>
      </c>
      <c r="B103" s="79" t="s">
        <v>15</v>
      </c>
      <c r="C103" s="85" t="s">
        <v>62</v>
      </c>
      <c r="D103" s="85" t="s">
        <v>148</v>
      </c>
      <c r="E103" s="85" t="s">
        <v>164</v>
      </c>
      <c r="F103" s="85" t="s">
        <v>172</v>
      </c>
      <c r="G103" s="85" t="s">
        <v>59</v>
      </c>
      <c r="H103" s="85"/>
      <c r="I103" s="71">
        <v>200000</v>
      </c>
      <c r="J103" s="71">
        <v>0</v>
      </c>
      <c r="K103" s="71">
        <v>0</v>
      </c>
      <c r="L103" s="71">
        <v>0</v>
      </c>
      <c r="M103" s="71">
        <v>0</v>
      </c>
      <c r="N103" s="71">
        <v>0</v>
      </c>
      <c r="O103" s="71">
        <v>0</v>
      </c>
      <c r="P103" s="71">
        <v>200000</v>
      </c>
      <c r="Q103" s="71"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70000</v>
      </c>
      <c r="X103" s="81">
        <v>0</v>
      </c>
      <c r="Y103" s="81">
        <v>0</v>
      </c>
      <c r="Z103" s="82">
        <v>0</v>
      </c>
      <c r="AA103" s="81">
        <v>0</v>
      </c>
      <c r="AB103" s="82">
        <v>0</v>
      </c>
      <c r="AC103" s="81">
        <v>0</v>
      </c>
      <c r="AD103" s="83">
        <f t="shared" si="1"/>
        <v>130000</v>
      </c>
    </row>
    <row r="104" spans="1:30" ht="12.75">
      <c r="A104" s="84" t="s">
        <v>267</v>
      </c>
      <c r="B104" s="79" t="s">
        <v>15</v>
      </c>
      <c r="C104" s="85" t="s">
        <v>62</v>
      </c>
      <c r="D104" s="85" t="s">
        <v>148</v>
      </c>
      <c r="E104" s="85" t="s">
        <v>164</v>
      </c>
      <c r="F104" s="85" t="s">
        <v>172</v>
      </c>
      <c r="G104" s="85" t="s">
        <v>15</v>
      </c>
      <c r="H104" s="85"/>
      <c r="I104" s="71">
        <v>200000</v>
      </c>
      <c r="J104" s="71">
        <v>0</v>
      </c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71">
        <v>200000</v>
      </c>
      <c r="Q104" s="71"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v>0</v>
      </c>
      <c r="W104" s="71">
        <v>70000</v>
      </c>
      <c r="X104" s="81">
        <v>0</v>
      </c>
      <c r="Y104" s="81">
        <v>0</v>
      </c>
      <c r="Z104" s="82">
        <v>0</v>
      </c>
      <c r="AA104" s="81">
        <v>0</v>
      </c>
      <c r="AB104" s="82">
        <v>0</v>
      </c>
      <c r="AC104" s="81">
        <v>0</v>
      </c>
      <c r="AD104" s="83">
        <f t="shared" si="1"/>
        <v>130000</v>
      </c>
    </row>
    <row r="105" spans="1:30" ht="12.75">
      <c r="A105" s="84" t="s">
        <v>268</v>
      </c>
      <c r="B105" s="79" t="s">
        <v>15</v>
      </c>
      <c r="C105" s="85" t="s">
        <v>62</v>
      </c>
      <c r="D105" s="85" t="s">
        <v>148</v>
      </c>
      <c r="E105" s="85" t="s">
        <v>164</v>
      </c>
      <c r="F105" s="85" t="s">
        <v>172</v>
      </c>
      <c r="G105" s="85" t="s">
        <v>173</v>
      </c>
      <c r="H105" s="85"/>
      <c r="I105" s="71">
        <v>200000</v>
      </c>
      <c r="J105" s="71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200000</v>
      </c>
      <c r="Q105" s="71">
        <v>0</v>
      </c>
      <c r="R105" s="71">
        <v>0</v>
      </c>
      <c r="S105" s="71">
        <v>0</v>
      </c>
      <c r="T105" s="71">
        <v>0</v>
      </c>
      <c r="U105" s="71">
        <v>0</v>
      </c>
      <c r="V105" s="71">
        <v>0</v>
      </c>
      <c r="W105" s="71">
        <v>70000</v>
      </c>
      <c r="X105" s="81">
        <v>0</v>
      </c>
      <c r="Y105" s="81">
        <v>0</v>
      </c>
      <c r="Z105" s="82">
        <v>0</v>
      </c>
      <c r="AA105" s="81">
        <v>0</v>
      </c>
      <c r="AB105" s="82">
        <v>0</v>
      </c>
      <c r="AC105" s="81">
        <v>0</v>
      </c>
      <c r="AD105" s="83">
        <f t="shared" si="1"/>
        <v>130000</v>
      </c>
    </row>
    <row r="106" spans="1:30" ht="25.5">
      <c r="A106" s="84" t="s">
        <v>269</v>
      </c>
      <c r="B106" s="79" t="s">
        <v>15</v>
      </c>
      <c r="C106" s="85" t="s">
        <v>62</v>
      </c>
      <c r="D106" s="85" t="s">
        <v>148</v>
      </c>
      <c r="E106" s="85" t="s">
        <v>164</v>
      </c>
      <c r="F106" s="85" t="s">
        <v>172</v>
      </c>
      <c r="G106" s="85" t="s">
        <v>174</v>
      </c>
      <c r="H106" s="85"/>
      <c r="I106" s="71">
        <v>200000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200000</v>
      </c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71">
        <v>70000</v>
      </c>
      <c r="X106" s="81">
        <v>0</v>
      </c>
      <c r="Y106" s="81">
        <v>0</v>
      </c>
      <c r="Z106" s="82">
        <v>0</v>
      </c>
      <c r="AA106" s="81">
        <v>0</v>
      </c>
      <c r="AB106" s="82">
        <v>0</v>
      </c>
      <c r="AC106" s="81">
        <v>0</v>
      </c>
      <c r="AD106" s="83">
        <f t="shared" si="1"/>
        <v>130000</v>
      </c>
    </row>
    <row r="107" spans="1:30" ht="65.25" customHeight="1" hidden="1">
      <c r="A107" s="84"/>
      <c r="B107" s="79"/>
      <c r="C107" s="85"/>
      <c r="D107" s="85"/>
      <c r="E107" s="85"/>
      <c r="F107" s="85"/>
      <c r="G107" s="85"/>
      <c r="H107" s="85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81"/>
      <c r="Y107" s="81"/>
      <c r="Z107" s="82"/>
      <c r="AA107" s="81"/>
      <c r="AB107" s="82"/>
      <c r="AC107" s="81"/>
      <c r="AD107" s="83"/>
    </row>
    <row r="108" spans="1:30" ht="76.5">
      <c r="A108" s="84" t="s">
        <v>299</v>
      </c>
      <c r="B108" s="79" t="s">
        <v>15</v>
      </c>
      <c r="C108" s="85" t="s">
        <v>62</v>
      </c>
      <c r="D108" s="85" t="s">
        <v>148</v>
      </c>
      <c r="E108" s="85" t="s">
        <v>341</v>
      </c>
      <c r="F108" s="85" t="s">
        <v>59</v>
      </c>
      <c r="G108" s="85" t="s">
        <v>59</v>
      </c>
      <c r="H108" s="85"/>
      <c r="I108" s="71">
        <v>1533198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200000</v>
      </c>
      <c r="Q108" s="71"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v>0</v>
      </c>
      <c r="W108" s="71">
        <v>0</v>
      </c>
      <c r="X108" s="81">
        <v>0</v>
      </c>
      <c r="Y108" s="81">
        <v>0</v>
      </c>
      <c r="Z108" s="82">
        <v>0</v>
      </c>
      <c r="AA108" s="81">
        <v>0</v>
      </c>
      <c r="AB108" s="82">
        <v>0</v>
      </c>
      <c r="AC108" s="81">
        <v>0</v>
      </c>
      <c r="AD108" s="83">
        <f>+I108-W108</f>
        <v>1533198</v>
      </c>
    </row>
    <row r="109" spans="1:30" ht="12.75">
      <c r="A109" s="84" t="s">
        <v>286</v>
      </c>
      <c r="B109" s="79" t="s">
        <v>15</v>
      </c>
      <c r="C109" s="85" t="s">
        <v>62</v>
      </c>
      <c r="D109" s="85" t="s">
        <v>148</v>
      </c>
      <c r="E109" s="85" t="s">
        <v>341</v>
      </c>
      <c r="F109" s="85" t="s">
        <v>172</v>
      </c>
      <c r="G109" s="85" t="s">
        <v>59</v>
      </c>
      <c r="H109" s="85"/>
      <c r="I109" s="71">
        <v>1533198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200000</v>
      </c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81">
        <v>0</v>
      </c>
      <c r="Y109" s="81">
        <v>0</v>
      </c>
      <c r="Z109" s="82">
        <v>0</v>
      </c>
      <c r="AA109" s="81">
        <v>0</v>
      </c>
      <c r="AB109" s="82">
        <v>0</v>
      </c>
      <c r="AC109" s="81">
        <v>0</v>
      </c>
      <c r="AD109" s="83">
        <f>+I109-W109</f>
        <v>1533198</v>
      </c>
    </row>
    <row r="110" spans="1:30" ht="12.75">
      <c r="A110" s="84" t="s">
        <v>267</v>
      </c>
      <c r="B110" s="79" t="s">
        <v>15</v>
      </c>
      <c r="C110" s="85" t="s">
        <v>62</v>
      </c>
      <c r="D110" s="85" t="s">
        <v>148</v>
      </c>
      <c r="E110" s="85" t="s">
        <v>341</v>
      </c>
      <c r="F110" s="85" t="s">
        <v>172</v>
      </c>
      <c r="G110" s="85" t="s">
        <v>15</v>
      </c>
      <c r="H110" s="85"/>
      <c r="I110" s="71">
        <v>1533198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200000</v>
      </c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71">
        <v>0</v>
      </c>
      <c r="X110" s="81">
        <v>0</v>
      </c>
      <c r="Y110" s="81">
        <v>0</v>
      </c>
      <c r="Z110" s="82">
        <v>0</v>
      </c>
      <c r="AA110" s="81">
        <v>0</v>
      </c>
      <c r="AB110" s="82">
        <v>0</v>
      </c>
      <c r="AC110" s="81">
        <v>0</v>
      </c>
      <c r="AD110" s="83">
        <f>+I110-W110</f>
        <v>1533198</v>
      </c>
    </row>
    <row r="111" spans="1:30" ht="12.75">
      <c r="A111" s="84" t="s">
        <v>268</v>
      </c>
      <c r="B111" s="79" t="s">
        <v>15</v>
      </c>
      <c r="C111" s="85" t="s">
        <v>62</v>
      </c>
      <c r="D111" s="85" t="s">
        <v>148</v>
      </c>
      <c r="E111" s="85" t="s">
        <v>341</v>
      </c>
      <c r="F111" s="85" t="s">
        <v>172</v>
      </c>
      <c r="G111" s="85" t="s">
        <v>173</v>
      </c>
      <c r="H111" s="85"/>
      <c r="I111" s="71">
        <v>1533198</v>
      </c>
      <c r="J111" s="71">
        <v>0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71">
        <v>200000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81">
        <v>0</v>
      </c>
      <c r="Y111" s="81">
        <v>0</v>
      </c>
      <c r="Z111" s="82">
        <v>0</v>
      </c>
      <c r="AA111" s="81">
        <v>0</v>
      </c>
      <c r="AB111" s="82">
        <v>0</v>
      </c>
      <c r="AC111" s="81">
        <v>0</v>
      </c>
      <c r="AD111" s="83">
        <f>+I111-W111</f>
        <v>1533198</v>
      </c>
    </row>
    <row r="112" spans="1:30" ht="25.5">
      <c r="A112" s="84" t="s">
        <v>269</v>
      </c>
      <c r="B112" s="79" t="s">
        <v>15</v>
      </c>
      <c r="C112" s="85" t="s">
        <v>62</v>
      </c>
      <c r="D112" s="85" t="s">
        <v>148</v>
      </c>
      <c r="E112" s="85" t="s">
        <v>341</v>
      </c>
      <c r="F112" s="85" t="s">
        <v>172</v>
      </c>
      <c r="G112" s="85" t="s">
        <v>174</v>
      </c>
      <c r="H112" s="85"/>
      <c r="I112" s="71">
        <v>1533198</v>
      </c>
      <c r="J112" s="71">
        <v>0</v>
      </c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71">
        <v>200000</v>
      </c>
      <c r="Q112" s="71">
        <v>0</v>
      </c>
      <c r="R112" s="71">
        <v>0</v>
      </c>
      <c r="S112" s="71">
        <v>0</v>
      </c>
      <c r="T112" s="71">
        <v>0</v>
      </c>
      <c r="U112" s="71">
        <v>0</v>
      </c>
      <c r="V112" s="71">
        <v>0</v>
      </c>
      <c r="W112" s="71">
        <v>0</v>
      </c>
      <c r="X112" s="81">
        <v>0</v>
      </c>
      <c r="Y112" s="81">
        <v>0</v>
      </c>
      <c r="Z112" s="82">
        <v>0</v>
      </c>
      <c r="AA112" s="81">
        <v>0</v>
      </c>
      <c r="AB112" s="82">
        <v>0</v>
      </c>
      <c r="AC112" s="81">
        <v>0</v>
      </c>
      <c r="AD112" s="83">
        <f>+I112-W112</f>
        <v>1533198</v>
      </c>
    </row>
    <row r="113" spans="1:30" ht="12.75">
      <c r="A113" s="84" t="s">
        <v>303</v>
      </c>
      <c r="B113" s="79" t="s">
        <v>15</v>
      </c>
      <c r="C113" s="85" t="s">
        <v>62</v>
      </c>
      <c r="D113" s="85" t="s">
        <v>149</v>
      </c>
      <c r="E113" s="85" t="s">
        <v>264</v>
      </c>
      <c r="F113" s="85" t="s">
        <v>59</v>
      </c>
      <c r="G113" s="85" t="s">
        <v>59</v>
      </c>
      <c r="H113" s="85"/>
      <c r="I113" s="71">
        <v>322800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310000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0</v>
      </c>
      <c r="W113" s="71">
        <v>120774.42</v>
      </c>
      <c r="X113" s="81">
        <v>-99756.4</v>
      </c>
      <c r="Y113" s="81">
        <v>0</v>
      </c>
      <c r="Z113" s="82">
        <v>0.321794838709677</v>
      </c>
      <c r="AA113" s="81">
        <v>0</v>
      </c>
      <c r="AB113" s="82">
        <v>0.321794838709677</v>
      </c>
      <c r="AC113" s="81">
        <v>0</v>
      </c>
      <c r="AD113" s="83">
        <f aca="true" t="shared" si="2" ref="AD110:AD115">+I113-W113</f>
        <v>202025.58000000002</v>
      </c>
    </row>
    <row r="114" spans="1:30" ht="25.5">
      <c r="A114" s="84" t="s">
        <v>304</v>
      </c>
      <c r="B114" s="79" t="s">
        <v>15</v>
      </c>
      <c r="C114" s="85" t="s">
        <v>62</v>
      </c>
      <c r="D114" s="85" t="s">
        <v>149</v>
      </c>
      <c r="E114" s="85" t="s">
        <v>165</v>
      </c>
      <c r="F114" s="85" t="s">
        <v>59</v>
      </c>
      <c r="G114" s="85" t="s">
        <v>59</v>
      </c>
      <c r="H114" s="85"/>
      <c r="I114" s="71">
        <v>322800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310000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120774.42</v>
      </c>
      <c r="X114" s="81">
        <v>-99756.4</v>
      </c>
      <c r="Y114" s="81">
        <v>0</v>
      </c>
      <c r="Z114" s="82">
        <v>0.321794838709677</v>
      </c>
      <c r="AA114" s="81">
        <v>0</v>
      </c>
      <c r="AB114" s="82">
        <v>0.321794838709677</v>
      </c>
      <c r="AC114" s="81">
        <v>0</v>
      </c>
      <c r="AD114" s="83">
        <f t="shared" si="2"/>
        <v>202025.58000000002</v>
      </c>
    </row>
    <row r="115" spans="1:30" ht="12.75">
      <c r="A115" s="84" t="s">
        <v>286</v>
      </c>
      <c r="B115" s="79" t="s">
        <v>15</v>
      </c>
      <c r="C115" s="85" t="s">
        <v>62</v>
      </c>
      <c r="D115" s="85" t="s">
        <v>149</v>
      </c>
      <c r="E115" s="85" t="s">
        <v>165</v>
      </c>
      <c r="F115" s="85" t="s">
        <v>172</v>
      </c>
      <c r="G115" s="85" t="s">
        <v>59</v>
      </c>
      <c r="H115" s="85"/>
      <c r="I115" s="71">
        <v>313300</v>
      </c>
      <c r="J115" s="71">
        <v>0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71">
        <v>310000</v>
      </c>
      <c r="Q115" s="71">
        <v>0</v>
      </c>
      <c r="R115" s="71">
        <v>0</v>
      </c>
      <c r="S115" s="71">
        <v>0</v>
      </c>
      <c r="T115" s="71">
        <v>0</v>
      </c>
      <c r="U115" s="71">
        <v>0</v>
      </c>
      <c r="V115" s="71">
        <v>0</v>
      </c>
      <c r="W115" s="71">
        <v>120774.42</v>
      </c>
      <c r="X115" s="81">
        <v>-99756.4</v>
      </c>
      <c r="Y115" s="81">
        <v>0</v>
      </c>
      <c r="Z115" s="82">
        <v>0.321794838709677</v>
      </c>
      <c r="AA115" s="81">
        <v>0</v>
      </c>
      <c r="AB115" s="82">
        <v>0.321794838709677</v>
      </c>
      <c r="AC115" s="81">
        <v>0</v>
      </c>
      <c r="AD115" s="83">
        <f t="shared" si="2"/>
        <v>192525.58000000002</v>
      </c>
    </row>
    <row r="116" spans="1:30" ht="12.75">
      <c r="A116" s="84" t="s">
        <v>267</v>
      </c>
      <c r="B116" s="79" t="s">
        <v>15</v>
      </c>
      <c r="C116" s="85" t="s">
        <v>62</v>
      </c>
      <c r="D116" s="85" t="s">
        <v>149</v>
      </c>
      <c r="E116" s="85" t="s">
        <v>165</v>
      </c>
      <c r="F116" s="85" t="s">
        <v>172</v>
      </c>
      <c r="G116" s="85" t="s">
        <v>15</v>
      </c>
      <c r="H116" s="85"/>
      <c r="I116" s="71">
        <v>300720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300720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99671.4</v>
      </c>
      <c r="X116" s="81">
        <v>-99671.4</v>
      </c>
      <c r="Y116" s="81">
        <v>0</v>
      </c>
      <c r="Z116" s="82">
        <v>0.331442537909018</v>
      </c>
      <c r="AA116" s="81">
        <v>0</v>
      </c>
      <c r="AB116" s="82">
        <v>0.331442537909018</v>
      </c>
      <c r="AC116" s="81">
        <v>0</v>
      </c>
      <c r="AD116" s="83">
        <f aca="true" t="shared" si="3" ref="AD116:AD121">+I116-W116</f>
        <v>201048.6</v>
      </c>
    </row>
    <row r="117" spans="1:30" ht="12.75">
      <c r="A117" s="84" t="s">
        <v>268</v>
      </c>
      <c r="B117" s="79" t="s">
        <v>15</v>
      </c>
      <c r="C117" s="85" t="s">
        <v>62</v>
      </c>
      <c r="D117" s="85" t="s">
        <v>149</v>
      </c>
      <c r="E117" s="85" t="s">
        <v>165</v>
      </c>
      <c r="F117" s="85" t="s">
        <v>172</v>
      </c>
      <c r="G117" s="85" t="s">
        <v>173</v>
      </c>
      <c r="H117" s="85"/>
      <c r="I117" s="71">
        <v>300720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300720</v>
      </c>
      <c r="Q117" s="71">
        <v>0</v>
      </c>
      <c r="R117" s="71">
        <v>0</v>
      </c>
      <c r="S117" s="71">
        <v>0</v>
      </c>
      <c r="T117" s="71">
        <v>0</v>
      </c>
      <c r="U117" s="71">
        <v>0</v>
      </c>
      <c r="V117" s="71">
        <v>0</v>
      </c>
      <c r="W117" s="71">
        <v>99671.4</v>
      </c>
      <c r="X117" s="81">
        <v>-99671.4</v>
      </c>
      <c r="Y117" s="81">
        <v>0</v>
      </c>
      <c r="Z117" s="82">
        <v>0.331442537909018</v>
      </c>
      <c r="AA117" s="81">
        <v>0</v>
      </c>
      <c r="AB117" s="82">
        <v>0.331442537909018</v>
      </c>
      <c r="AC117" s="81">
        <v>0</v>
      </c>
      <c r="AD117" s="83">
        <f t="shared" si="3"/>
        <v>201048.6</v>
      </c>
    </row>
    <row r="118" spans="1:30" ht="25.5">
      <c r="A118" s="84" t="s">
        <v>278</v>
      </c>
      <c r="B118" s="79" t="s">
        <v>15</v>
      </c>
      <c r="C118" s="85" t="s">
        <v>62</v>
      </c>
      <c r="D118" s="85" t="s">
        <v>149</v>
      </c>
      <c r="E118" s="85" t="s">
        <v>165</v>
      </c>
      <c r="F118" s="85" t="s">
        <v>172</v>
      </c>
      <c r="G118" s="85" t="s">
        <v>180</v>
      </c>
      <c r="H118" s="85"/>
      <c r="I118" s="71">
        <v>219620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219620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99671.4</v>
      </c>
      <c r="X118" s="81">
        <v>-99671.4</v>
      </c>
      <c r="Y118" s="81">
        <v>0</v>
      </c>
      <c r="Z118" s="82">
        <v>0.453835716237137</v>
      </c>
      <c r="AA118" s="81">
        <v>0</v>
      </c>
      <c r="AB118" s="82">
        <v>0.453835716237137</v>
      </c>
      <c r="AC118" s="81">
        <v>0</v>
      </c>
      <c r="AD118" s="83">
        <f t="shared" si="3"/>
        <v>119948.6</v>
      </c>
    </row>
    <row r="119" spans="1:30" ht="25.5">
      <c r="A119" s="84" t="s">
        <v>269</v>
      </c>
      <c r="B119" s="79" t="s">
        <v>15</v>
      </c>
      <c r="C119" s="85" t="s">
        <v>62</v>
      </c>
      <c r="D119" s="85" t="s">
        <v>149</v>
      </c>
      <c r="E119" s="85" t="s">
        <v>165</v>
      </c>
      <c r="F119" s="85" t="s">
        <v>172</v>
      </c>
      <c r="G119" s="85" t="s">
        <v>174</v>
      </c>
      <c r="H119" s="85"/>
      <c r="I119" s="71">
        <v>81100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81100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81">
        <v>0</v>
      </c>
      <c r="Y119" s="81">
        <v>0</v>
      </c>
      <c r="Z119" s="82">
        <v>0</v>
      </c>
      <c r="AA119" s="81">
        <v>0</v>
      </c>
      <c r="AB119" s="82">
        <v>0</v>
      </c>
      <c r="AC119" s="81">
        <v>0</v>
      </c>
      <c r="AD119" s="83">
        <f t="shared" si="3"/>
        <v>81100</v>
      </c>
    </row>
    <row r="120" spans="1:30" ht="25.5">
      <c r="A120" s="84" t="s">
        <v>280</v>
      </c>
      <c r="B120" s="79" t="s">
        <v>15</v>
      </c>
      <c r="C120" s="85" t="s">
        <v>62</v>
      </c>
      <c r="D120" s="85" t="s">
        <v>149</v>
      </c>
      <c r="E120" s="85" t="s">
        <v>165</v>
      </c>
      <c r="F120" s="85" t="s">
        <v>172</v>
      </c>
      <c r="G120" s="85" t="s">
        <v>182</v>
      </c>
      <c r="H120" s="85"/>
      <c r="I120" s="71">
        <v>22080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9280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21103.02</v>
      </c>
      <c r="X120" s="81">
        <v>-85</v>
      </c>
      <c r="Y120" s="81">
        <v>0</v>
      </c>
      <c r="Z120" s="82">
        <v>0.00915948275862069</v>
      </c>
      <c r="AA120" s="81">
        <v>0</v>
      </c>
      <c r="AB120" s="82">
        <v>0.00915948275862069</v>
      </c>
      <c r="AC120" s="81">
        <v>0</v>
      </c>
      <c r="AD120" s="83">
        <f t="shared" si="3"/>
        <v>976.9799999999996</v>
      </c>
    </row>
    <row r="121" spans="1:30" ht="25.5">
      <c r="A121" s="84" t="s">
        <v>281</v>
      </c>
      <c r="B121" s="79" t="s">
        <v>15</v>
      </c>
      <c r="C121" s="85" t="s">
        <v>62</v>
      </c>
      <c r="D121" s="85" t="s">
        <v>149</v>
      </c>
      <c r="E121" s="85" t="s">
        <v>165</v>
      </c>
      <c r="F121" s="85" t="s">
        <v>172</v>
      </c>
      <c r="G121" s="85" t="s">
        <v>183</v>
      </c>
      <c r="H121" s="85"/>
      <c r="I121" s="71">
        <v>21080</v>
      </c>
      <c r="J121" s="71">
        <v>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8280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21018.02</v>
      </c>
      <c r="X121" s="81">
        <v>0</v>
      </c>
      <c r="Y121" s="81">
        <v>0</v>
      </c>
      <c r="Z121" s="82">
        <v>0</v>
      </c>
      <c r="AA121" s="81">
        <v>0</v>
      </c>
      <c r="AB121" s="82">
        <v>0</v>
      </c>
      <c r="AC121" s="81">
        <v>0</v>
      </c>
      <c r="AD121" s="83">
        <f t="shared" si="3"/>
        <v>61.97999999999956</v>
      </c>
    </row>
    <row r="122" spans="1:30" ht="38.25">
      <c r="A122" s="84" t="s">
        <v>282</v>
      </c>
      <c r="B122" s="79" t="s">
        <v>15</v>
      </c>
      <c r="C122" s="85" t="s">
        <v>62</v>
      </c>
      <c r="D122" s="85" t="s">
        <v>149</v>
      </c>
      <c r="E122" s="85" t="s">
        <v>165</v>
      </c>
      <c r="F122" s="85" t="s">
        <v>172</v>
      </c>
      <c r="G122" s="85" t="s">
        <v>184</v>
      </c>
      <c r="H122" s="85"/>
      <c r="I122" s="71">
        <v>1000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1000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85</v>
      </c>
      <c r="X122" s="81">
        <v>-85</v>
      </c>
      <c r="Y122" s="81">
        <v>0</v>
      </c>
      <c r="Z122" s="82">
        <v>0.085</v>
      </c>
      <c r="AA122" s="81">
        <v>0</v>
      </c>
      <c r="AB122" s="82">
        <v>0.085</v>
      </c>
      <c r="AC122" s="81">
        <v>0</v>
      </c>
      <c r="AD122" s="83">
        <f aca="true" t="shared" si="4" ref="AD122:AD127">+I122-W122</f>
        <v>915</v>
      </c>
    </row>
    <row r="123" spans="1:30" ht="12.75">
      <c r="A123" s="84" t="s">
        <v>305</v>
      </c>
      <c r="B123" s="79" t="s">
        <v>15</v>
      </c>
      <c r="C123" s="85" t="s">
        <v>62</v>
      </c>
      <c r="D123" s="85" t="s">
        <v>150</v>
      </c>
      <c r="E123" s="85" t="s">
        <v>264</v>
      </c>
      <c r="F123" s="85" t="s">
        <v>59</v>
      </c>
      <c r="G123" s="85" t="s">
        <v>59</v>
      </c>
      <c r="H123" s="85"/>
      <c r="I123" s="71">
        <v>3787605.17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3652905.17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W123" s="71">
        <v>2903822.18</v>
      </c>
      <c r="X123" s="81">
        <v>-2569506.02</v>
      </c>
      <c r="Y123" s="81">
        <v>0</v>
      </c>
      <c r="Z123" s="82">
        <v>0.703414378534223</v>
      </c>
      <c r="AA123" s="81">
        <v>0</v>
      </c>
      <c r="AB123" s="82">
        <v>0.703414378534223</v>
      </c>
      <c r="AC123" s="81">
        <v>0</v>
      </c>
      <c r="AD123" s="83">
        <f t="shared" si="4"/>
        <v>883782.9899999998</v>
      </c>
    </row>
    <row r="124" spans="1:30" ht="25.5">
      <c r="A124" s="84" t="s">
        <v>306</v>
      </c>
      <c r="B124" s="79" t="s">
        <v>15</v>
      </c>
      <c r="C124" s="85" t="s">
        <v>62</v>
      </c>
      <c r="D124" s="85" t="s">
        <v>150</v>
      </c>
      <c r="E124" s="85" t="s">
        <v>166</v>
      </c>
      <c r="F124" s="85" t="s">
        <v>59</v>
      </c>
      <c r="G124" s="85" t="s">
        <v>59</v>
      </c>
      <c r="H124" s="85"/>
      <c r="I124" s="71">
        <v>3036885.17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2902185.17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2154162.18</v>
      </c>
      <c r="X124" s="81">
        <v>-1819846.02</v>
      </c>
      <c r="Y124" s="81">
        <v>0</v>
      </c>
      <c r="Z124" s="82">
        <v>0.627060615846232</v>
      </c>
      <c r="AA124" s="81">
        <v>0</v>
      </c>
      <c r="AB124" s="82">
        <v>0.627060615846232</v>
      </c>
      <c r="AC124" s="81">
        <v>0</v>
      </c>
      <c r="AD124" s="83">
        <f t="shared" si="4"/>
        <v>882722.9899999998</v>
      </c>
    </row>
    <row r="125" spans="1:30" ht="12.75">
      <c r="A125" s="84" t="s">
        <v>286</v>
      </c>
      <c r="B125" s="79" t="s">
        <v>15</v>
      </c>
      <c r="C125" s="85" t="s">
        <v>62</v>
      </c>
      <c r="D125" s="85" t="s">
        <v>150</v>
      </c>
      <c r="E125" s="85" t="s">
        <v>166</v>
      </c>
      <c r="F125" s="85" t="s">
        <v>172</v>
      </c>
      <c r="G125" s="85" t="s">
        <v>59</v>
      </c>
      <c r="H125" s="85"/>
      <c r="I125" s="71">
        <v>3036885.17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2902185.17</v>
      </c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2154162.18</v>
      </c>
      <c r="X125" s="81">
        <v>-1819846.02</v>
      </c>
      <c r="Y125" s="81">
        <v>0</v>
      </c>
      <c r="Z125" s="82">
        <v>0.627060615846232</v>
      </c>
      <c r="AA125" s="81">
        <v>0</v>
      </c>
      <c r="AB125" s="82">
        <v>0.627060615846232</v>
      </c>
      <c r="AC125" s="81">
        <v>0</v>
      </c>
      <c r="AD125" s="83">
        <f t="shared" si="4"/>
        <v>882722.9899999998</v>
      </c>
    </row>
    <row r="126" spans="1:30" ht="12.75">
      <c r="A126" s="84" t="s">
        <v>267</v>
      </c>
      <c r="B126" s="79" t="s">
        <v>15</v>
      </c>
      <c r="C126" s="85" t="s">
        <v>62</v>
      </c>
      <c r="D126" s="85" t="s">
        <v>150</v>
      </c>
      <c r="E126" s="85" t="s">
        <v>166</v>
      </c>
      <c r="F126" s="85" t="s">
        <v>172</v>
      </c>
      <c r="G126" s="85" t="s">
        <v>15</v>
      </c>
      <c r="H126" s="85"/>
      <c r="I126" s="71">
        <v>2835132.71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2752132.71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1987616.94</v>
      </c>
      <c r="X126" s="81">
        <v>-1674918.28</v>
      </c>
      <c r="Y126" s="81">
        <v>0</v>
      </c>
      <c r="Z126" s="82">
        <v>0.608589212981666</v>
      </c>
      <c r="AA126" s="81">
        <v>0</v>
      </c>
      <c r="AB126" s="82">
        <v>0.608589212981666</v>
      </c>
      <c r="AC126" s="81">
        <v>0</v>
      </c>
      <c r="AD126" s="83">
        <f t="shared" si="4"/>
        <v>847515.77</v>
      </c>
    </row>
    <row r="127" spans="1:30" ht="12.75">
      <c r="A127" s="84" t="s">
        <v>268</v>
      </c>
      <c r="B127" s="79" t="s">
        <v>15</v>
      </c>
      <c r="C127" s="85" t="s">
        <v>62</v>
      </c>
      <c r="D127" s="85" t="s">
        <v>150</v>
      </c>
      <c r="E127" s="85" t="s">
        <v>166</v>
      </c>
      <c r="F127" s="85" t="s">
        <v>172</v>
      </c>
      <c r="G127" s="85" t="s">
        <v>173</v>
      </c>
      <c r="H127" s="85"/>
      <c r="I127" s="71">
        <v>2835132.71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2752132.71</v>
      </c>
      <c r="Q127" s="71">
        <v>0</v>
      </c>
      <c r="R127" s="71">
        <v>0</v>
      </c>
      <c r="S127" s="71">
        <v>0</v>
      </c>
      <c r="T127" s="71">
        <v>0</v>
      </c>
      <c r="U127" s="71">
        <v>0</v>
      </c>
      <c r="V127" s="71">
        <v>0</v>
      </c>
      <c r="W127" s="71">
        <v>1987616.94</v>
      </c>
      <c r="X127" s="81">
        <v>-1674918.28</v>
      </c>
      <c r="Y127" s="81">
        <v>0</v>
      </c>
      <c r="Z127" s="82">
        <v>0.608589212981666</v>
      </c>
      <c r="AA127" s="81">
        <v>0</v>
      </c>
      <c r="AB127" s="82">
        <v>0.608589212981666</v>
      </c>
      <c r="AC127" s="81">
        <v>0</v>
      </c>
      <c r="AD127" s="83">
        <f t="shared" si="4"/>
        <v>847515.77</v>
      </c>
    </row>
    <row r="128" spans="1:30" ht="25.5">
      <c r="A128" s="84" t="s">
        <v>277</v>
      </c>
      <c r="B128" s="79" t="s">
        <v>15</v>
      </c>
      <c r="C128" s="85" t="s">
        <v>62</v>
      </c>
      <c r="D128" s="85" t="s">
        <v>150</v>
      </c>
      <c r="E128" s="85" t="s">
        <v>166</v>
      </c>
      <c r="F128" s="85" t="s">
        <v>172</v>
      </c>
      <c r="G128" s="85" t="s">
        <v>179</v>
      </c>
      <c r="H128" s="85"/>
      <c r="I128" s="71">
        <v>1245500</v>
      </c>
      <c r="J128" s="71">
        <v>0</v>
      </c>
      <c r="K128" s="71">
        <v>0</v>
      </c>
      <c r="L128" s="71">
        <v>0</v>
      </c>
      <c r="M128" s="71">
        <v>0</v>
      </c>
      <c r="N128" s="71">
        <v>0</v>
      </c>
      <c r="O128" s="71">
        <v>0</v>
      </c>
      <c r="P128" s="71">
        <v>1245500</v>
      </c>
      <c r="Q128" s="71">
        <v>0</v>
      </c>
      <c r="R128" s="71">
        <v>0</v>
      </c>
      <c r="S128" s="71">
        <v>0</v>
      </c>
      <c r="T128" s="71">
        <v>0</v>
      </c>
      <c r="U128" s="71">
        <v>0</v>
      </c>
      <c r="V128" s="71">
        <v>0</v>
      </c>
      <c r="W128" s="71">
        <v>587446.72</v>
      </c>
      <c r="X128" s="81">
        <v>-391139.29</v>
      </c>
      <c r="Y128" s="81">
        <v>0</v>
      </c>
      <c r="Z128" s="82">
        <v>0.314041983139301</v>
      </c>
      <c r="AA128" s="81">
        <v>0</v>
      </c>
      <c r="AB128" s="82">
        <v>0.314041983139301</v>
      </c>
      <c r="AC128" s="81">
        <v>0</v>
      </c>
      <c r="AD128" s="83">
        <f aca="true" t="shared" si="5" ref="AD128:AD133">+I128-W128</f>
        <v>658053.28</v>
      </c>
    </row>
    <row r="129" spans="1:30" ht="25.5">
      <c r="A129" s="84" t="s">
        <v>278</v>
      </c>
      <c r="B129" s="79" t="s">
        <v>15</v>
      </c>
      <c r="C129" s="85" t="s">
        <v>62</v>
      </c>
      <c r="D129" s="85" t="s">
        <v>150</v>
      </c>
      <c r="E129" s="85" t="s">
        <v>166</v>
      </c>
      <c r="F129" s="85" t="s">
        <v>172</v>
      </c>
      <c r="G129" s="85" t="s">
        <v>180</v>
      </c>
      <c r="H129" s="85"/>
      <c r="I129" s="71">
        <v>1018770.33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71">
        <v>0</v>
      </c>
      <c r="P129" s="71">
        <v>963770.33</v>
      </c>
      <c r="Q129" s="71">
        <v>0</v>
      </c>
      <c r="R129" s="71">
        <v>0</v>
      </c>
      <c r="S129" s="71">
        <v>0</v>
      </c>
      <c r="T129" s="71">
        <v>0</v>
      </c>
      <c r="U129" s="71">
        <v>0</v>
      </c>
      <c r="V129" s="71">
        <v>0</v>
      </c>
      <c r="W129" s="71">
        <v>926644.49</v>
      </c>
      <c r="X129" s="81">
        <v>-856069.66</v>
      </c>
      <c r="Y129" s="81">
        <v>0</v>
      </c>
      <c r="Z129" s="82">
        <v>0.888250689352514</v>
      </c>
      <c r="AA129" s="81">
        <v>0</v>
      </c>
      <c r="AB129" s="82">
        <v>0.888250689352514</v>
      </c>
      <c r="AC129" s="81">
        <v>0</v>
      </c>
      <c r="AD129" s="83">
        <f t="shared" si="5"/>
        <v>92125.83999999997</v>
      </c>
    </row>
    <row r="130" spans="1:30" ht="25.5">
      <c r="A130" s="84" t="s">
        <v>269</v>
      </c>
      <c r="B130" s="79" t="s">
        <v>15</v>
      </c>
      <c r="C130" s="85" t="s">
        <v>62</v>
      </c>
      <c r="D130" s="85" t="s">
        <v>150</v>
      </c>
      <c r="E130" s="85" t="s">
        <v>166</v>
      </c>
      <c r="F130" s="85" t="s">
        <v>172</v>
      </c>
      <c r="G130" s="85" t="s">
        <v>174</v>
      </c>
      <c r="H130" s="85"/>
      <c r="I130" s="71">
        <v>570862.38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542862.38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473525.73</v>
      </c>
      <c r="X130" s="81">
        <v>-427709.33</v>
      </c>
      <c r="Y130" s="81">
        <v>0</v>
      </c>
      <c r="Z130" s="82">
        <v>0.787878006945333</v>
      </c>
      <c r="AA130" s="81">
        <v>0</v>
      </c>
      <c r="AB130" s="82">
        <v>0.787878006945333</v>
      </c>
      <c r="AC130" s="81">
        <v>0</v>
      </c>
      <c r="AD130" s="83">
        <f t="shared" si="5"/>
        <v>97336.65000000002</v>
      </c>
    </row>
    <row r="131" spans="1:30" ht="25.5">
      <c r="A131" s="84" t="s">
        <v>280</v>
      </c>
      <c r="B131" s="79" t="s">
        <v>15</v>
      </c>
      <c r="C131" s="85" t="s">
        <v>62</v>
      </c>
      <c r="D131" s="85" t="s">
        <v>150</v>
      </c>
      <c r="E131" s="85" t="s">
        <v>166</v>
      </c>
      <c r="F131" s="85" t="s">
        <v>172</v>
      </c>
      <c r="G131" s="85" t="s">
        <v>182</v>
      </c>
      <c r="H131" s="85"/>
      <c r="I131" s="71">
        <v>201752.46</v>
      </c>
      <c r="J131" s="71">
        <v>0</v>
      </c>
      <c r="K131" s="71">
        <v>0</v>
      </c>
      <c r="L131" s="71">
        <v>0</v>
      </c>
      <c r="M131" s="71">
        <v>0</v>
      </c>
      <c r="N131" s="71">
        <v>0</v>
      </c>
      <c r="O131" s="71">
        <v>0</v>
      </c>
      <c r="P131" s="71">
        <v>150052.46</v>
      </c>
      <c r="Q131" s="71">
        <v>0</v>
      </c>
      <c r="R131" s="71">
        <v>0</v>
      </c>
      <c r="S131" s="71">
        <v>0</v>
      </c>
      <c r="T131" s="71">
        <v>0</v>
      </c>
      <c r="U131" s="71">
        <v>0</v>
      </c>
      <c r="V131" s="71">
        <v>0</v>
      </c>
      <c r="W131" s="71">
        <v>166545.24</v>
      </c>
      <c r="X131" s="81">
        <v>-144927.74</v>
      </c>
      <c r="Y131" s="81">
        <v>0</v>
      </c>
      <c r="Z131" s="82">
        <v>0.965847144392035</v>
      </c>
      <c r="AA131" s="81">
        <v>0</v>
      </c>
      <c r="AB131" s="82">
        <v>0.965847144392035</v>
      </c>
      <c r="AC131" s="81">
        <v>0</v>
      </c>
      <c r="AD131" s="83">
        <f t="shared" si="5"/>
        <v>35207.22</v>
      </c>
    </row>
    <row r="132" spans="1:30" ht="25.5">
      <c r="A132" s="84" t="s">
        <v>281</v>
      </c>
      <c r="B132" s="79" t="s">
        <v>15</v>
      </c>
      <c r="C132" s="85" t="s">
        <v>62</v>
      </c>
      <c r="D132" s="85" t="s">
        <v>150</v>
      </c>
      <c r="E132" s="85" t="s">
        <v>166</v>
      </c>
      <c r="F132" s="85" t="s">
        <v>172</v>
      </c>
      <c r="G132" s="85" t="s">
        <v>183</v>
      </c>
      <c r="H132" s="85"/>
      <c r="I132" s="71">
        <v>90852.46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87552.46</v>
      </c>
      <c r="Q132" s="71">
        <v>0</v>
      </c>
      <c r="R132" s="71">
        <v>0</v>
      </c>
      <c r="S132" s="71">
        <v>0</v>
      </c>
      <c r="T132" s="71">
        <v>0</v>
      </c>
      <c r="U132" s="71">
        <v>0</v>
      </c>
      <c r="V132" s="71">
        <v>0</v>
      </c>
      <c r="W132" s="71">
        <v>90852.46</v>
      </c>
      <c r="X132" s="81">
        <v>-87552.46</v>
      </c>
      <c r="Y132" s="81">
        <v>0</v>
      </c>
      <c r="Z132" s="82">
        <v>1</v>
      </c>
      <c r="AA132" s="81">
        <v>0</v>
      </c>
      <c r="AB132" s="82">
        <v>1</v>
      </c>
      <c r="AC132" s="81">
        <v>0</v>
      </c>
      <c r="AD132" s="83">
        <f t="shared" si="5"/>
        <v>0</v>
      </c>
    </row>
    <row r="133" spans="1:30" ht="38.25">
      <c r="A133" s="84" t="s">
        <v>282</v>
      </c>
      <c r="B133" s="79" t="s">
        <v>15</v>
      </c>
      <c r="C133" s="85" t="s">
        <v>62</v>
      </c>
      <c r="D133" s="85" t="s">
        <v>150</v>
      </c>
      <c r="E133" s="85" t="s">
        <v>166</v>
      </c>
      <c r="F133" s="85" t="s">
        <v>172</v>
      </c>
      <c r="G133" s="85" t="s">
        <v>184</v>
      </c>
      <c r="H133" s="85"/>
      <c r="I133" s="71">
        <v>110900</v>
      </c>
      <c r="J133" s="71">
        <v>0</v>
      </c>
      <c r="K133" s="71">
        <v>0</v>
      </c>
      <c r="L133" s="71">
        <v>0</v>
      </c>
      <c r="M133" s="71">
        <v>0</v>
      </c>
      <c r="N133" s="71">
        <v>0</v>
      </c>
      <c r="O133" s="71">
        <v>0</v>
      </c>
      <c r="P133" s="71">
        <v>62500</v>
      </c>
      <c r="Q133" s="71">
        <v>0</v>
      </c>
      <c r="R133" s="71">
        <v>0</v>
      </c>
      <c r="S133" s="71">
        <v>0</v>
      </c>
      <c r="T133" s="71">
        <v>0</v>
      </c>
      <c r="U133" s="71">
        <v>0</v>
      </c>
      <c r="V133" s="71">
        <v>0</v>
      </c>
      <c r="W133" s="71">
        <v>75692.78</v>
      </c>
      <c r="X133" s="81">
        <v>-57375.28</v>
      </c>
      <c r="Y133" s="81">
        <v>0</v>
      </c>
      <c r="Z133" s="82">
        <v>0.91800448</v>
      </c>
      <c r="AA133" s="81">
        <v>0</v>
      </c>
      <c r="AB133" s="82">
        <v>0.91800448</v>
      </c>
      <c r="AC133" s="81">
        <v>0</v>
      </c>
      <c r="AD133" s="83">
        <f t="shared" si="5"/>
        <v>35207.22</v>
      </c>
    </row>
    <row r="134" spans="1:30" ht="51">
      <c r="A134" s="84" t="s">
        <v>307</v>
      </c>
      <c r="B134" s="79" t="s">
        <v>15</v>
      </c>
      <c r="C134" s="85" t="s">
        <v>62</v>
      </c>
      <c r="D134" s="85" t="s">
        <v>150</v>
      </c>
      <c r="E134" s="85" t="s">
        <v>167</v>
      </c>
      <c r="F134" s="85" t="s">
        <v>59</v>
      </c>
      <c r="G134" s="85" t="s">
        <v>59</v>
      </c>
      <c r="H134" s="85"/>
      <c r="I134" s="71">
        <v>400402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400402</v>
      </c>
      <c r="Q134" s="71">
        <v>0</v>
      </c>
      <c r="R134" s="71">
        <v>0</v>
      </c>
      <c r="S134" s="71">
        <v>0</v>
      </c>
      <c r="T134" s="71">
        <v>0</v>
      </c>
      <c r="U134" s="71">
        <v>0</v>
      </c>
      <c r="V134" s="71">
        <v>0</v>
      </c>
      <c r="W134" s="71">
        <v>400402</v>
      </c>
      <c r="X134" s="81">
        <v>-400402</v>
      </c>
      <c r="Y134" s="81">
        <v>0</v>
      </c>
      <c r="Z134" s="82">
        <v>1</v>
      </c>
      <c r="AA134" s="81">
        <v>0</v>
      </c>
      <c r="AB134" s="82">
        <v>1</v>
      </c>
      <c r="AC134" s="81">
        <v>0</v>
      </c>
      <c r="AD134" s="83">
        <f aca="true" t="shared" si="6" ref="AD134:AD139">+I134-W134</f>
        <v>0</v>
      </c>
    </row>
    <row r="135" spans="1:30" ht="12.75">
      <c r="A135" s="84" t="s">
        <v>286</v>
      </c>
      <c r="B135" s="79" t="s">
        <v>15</v>
      </c>
      <c r="C135" s="85" t="s">
        <v>62</v>
      </c>
      <c r="D135" s="85" t="s">
        <v>150</v>
      </c>
      <c r="E135" s="85" t="s">
        <v>167</v>
      </c>
      <c r="F135" s="85" t="s">
        <v>172</v>
      </c>
      <c r="G135" s="85" t="s">
        <v>59</v>
      </c>
      <c r="H135" s="85"/>
      <c r="I135" s="71">
        <v>400402</v>
      </c>
      <c r="J135" s="71">
        <v>0</v>
      </c>
      <c r="K135" s="71">
        <v>0</v>
      </c>
      <c r="L135" s="71">
        <v>0</v>
      </c>
      <c r="M135" s="71">
        <v>0</v>
      </c>
      <c r="N135" s="71">
        <v>0</v>
      </c>
      <c r="O135" s="71">
        <v>0</v>
      </c>
      <c r="P135" s="71">
        <v>400402</v>
      </c>
      <c r="Q135" s="71">
        <v>0</v>
      </c>
      <c r="R135" s="71">
        <v>0</v>
      </c>
      <c r="S135" s="71">
        <v>0</v>
      </c>
      <c r="T135" s="71">
        <v>0</v>
      </c>
      <c r="U135" s="71">
        <v>0</v>
      </c>
      <c r="V135" s="71">
        <v>0</v>
      </c>
      <c r="W135" s="71">
        <v>400402</v>
      </c>
      <c r="X135" s="81">
        <v>-400402</v>
      </c>
      <c r="Y135" s="81">
        <v>0</v>
      </c>
      <c r="Z135" s="82">
        <v>1</v>
      </c>
      <c r="AA135" s="81">
        <v>0</v>
      </c>
      <c r="AB135" s="82">
        <v>1</v>
      </c>
      <c r="AC135" s="81">
        <v>0</v>
      </c>
      <c r="AD135" s="83">
        <f t="shared" si="6"/>
        <v>0</v>
      </c>
    </row>
    <row r="136" spans="1:30" ht="12.75">
      <c r="A136" s="84" t="s">
        <v>308</v>
      </c>
      <c r="B136" s="79" t="s">
        <v>15</v>
      </c>
      <c r="C136" s="85" t="s">
        <v>62</v>
      </c>
      <c r="D136" s="85" t="s">
        <v>150</v>
      </c>
      <c r="E136" s="85" t="s">
        <v>167</v>
      </c>
      <c r="F136" s="85" t="s">
        <v>172</v>
      </c>
      <c r="G136" s="85" t="s">
        <v>59</v>
      </c>
      <c r="H136" s="85"/>
      <c r="I136" s="71">
        <v>400402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400402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400402</v>
      </c>
      <c r="X136" s="81">
        <v>-400402</v>
      </c>
      <c r="Y136" s="81">
        <v>0</v>
      </c>
      <c r="Z136" s="82">
        <v>1</v>
      </c>
      <c r="AA136" s="81">
        <v>0</v>
      </c>
      <c r="AB136" s="82">
        <v>1</v>
      </c>
      <c r="AC136" s="81">
        <v>0</v>
      </c>
      <c r="AD136" s="83">
        <f t="shared" si="6"/>
        <v>0</v>
      </c>
    </row>
    <row r="137" spans="1:30" ht="12.75">
      <c r="A137" s="84" t="s">
        <v>267</v>
      </c>
      <c r="B137" s="79" t="s">
        <v>15</v>
      </c>
      <c r="C137" s="85" t="s">
        <v>62</v>
      </c>
      <c r="D137" s="85" t="s">
        <v>150</v>
      </c>
      <c r="E137" s="85" t="s">
        <v>167</v>
      </c>
      <c r="F137" s="85" t="s">
        <v>172</v>
      </c>
      <c r="G137" s="85" t="s">
        <v>15</v>
      </c>
      <c r="H137" s="85"/>
      <c r="I137" s="71">
        <v>400402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1">
        <v>0</v>
      </c>
      <c r="P137" s="71">
        <v>400402</v>
      </c>
      <c r="Q137" s="71">
        <v>0</v>
      </c>
      <c r="R137" s="71">
        <v>0</v>
      </c>
      <c r="S137" s="71">
        <v>0</v>
      </c>
      <c r="T137" s="71">
        <v>0</v>
      </c>
      <c r="U137" s="71">
        <v>0</v>
      </c>
      <c r="V137" s="71">
        <v>0</v>
      </c>
      <c r="W137" s="71">
        <v>400402</v>
      </c>
      <c r="X137" s="81">
        <v>-400402</v>
      </c>
      <c r="Y137" s="81">
        <v>0</v>
      </c>
      <c r="Z137" s="82">
        <v>1</v>
      </c>
      <c r="AA137" s="81">
        <v>0</v>
      </c>
      <c r="AB137" s="82">
        <v>1</v>
      </c>
      <c r="AC137" s="81">
        <v>0</v>
      </c>
      <c r="AD137" s="83">
        <f t="shared" si="6"/>
        <v>0</v>
      </c>
    </row>
    <row r="138" spans="1:30" ht="12.75">
      <c r="A138" s="84" t="s">
        <v>268</v>
      </c>
      <c r="B138" s="79" t="s">
        <v>15</v>
      </c>
      <c r="C138" s="85" t="s">
        <v>62</v>
      </c>
      <c r="D138" s="85" t="s">
        <v>150</v>
      </c>
      <c r="E138" s="85" t="s">
        <v>167</v>
      </c>
      <c r="F138" s="85" t="s">
        <v>172</v>
      </c>
      <c r="G138" s="85" t="s">
        <v>173</v>
      </c>
      <c r="H138" s="85"/>
      <c r="I138" s="71">
        <v>400402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400402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400402</v>
      </c>
      <c r="X138" s="81">
        <v>-400402</v>
      </c>
      <c r="Y138" s="81">
        <v>0</v>
      </c>
      <c r="Z138" s="82">
        <v>1</v>
      </c>
      <c r="AA138" s="81">
        <v>0</v>
      </c>
      <c r="AB138" s="82">
        <v>1</v>
      </c>
      <c r="AC138" s="81">
        <v>0</v>
      </c>
      <c r="AD138" s="83">
        <f t="shared" si="6"/>
        <v>0</v>
      </c>
    </row>
    <row r="139" spans="1:30" ht="25.5">
      <c r="A139" s="84" t="s">
        <v>278</v>
      </c>
      <c r="B139" s="79" t="s">
        <v>15</v>
      </c>
      <c r="C139" s="85" t="s">
        <v>62</v>
      </c>
      <c r="D139" s="85" t="s">
        <v>150</v>
      </c>
      <c r="E139" s="85" t="s">
        <v>167</v>
      </c>
      <c r="F139" s="85" t="s">
        <v>172</v>
      </c>
      <c r="G139" s="85" t="s">
        <v>180</v>
      </c>
      <c r="H139" s="85"/>
      <c r="I139" s="71">
        <v>400402</v>
      </c>
      <c r="J139" s="71">
        <v>0</v>
      </c>
      <c r="K139" s="71">
        <v>0</v>
      </c>
      <c r="L139" s="71">
        <v>0</v>
      </c>
      <c r="M139" s="71">
        <v>0</v>
      </c>
      <c r="N139" s="71">
        <v>0</v>
      </c>
      <c r="O139" s="71">
        <v>0</v>
      </c>
      <c r="P139" s="71">
        <v>400402</v>
      </c>
      <c r="Q139" s="71">
        <v>0</v>
      </c>
      <c r="R139" s="71">
        <v>0</v>
      </c>
      <c r="S139" s="71">
        <v>0</v>
      </c>
      <c r="T139" s="71">
        <v>0</v>
      </c>
      <c r="U139" s="71">
        <v>0</v>
      </c>
      <c r="V139" s="71">
        <v>0</v>
      </c>
      <c r="W139" s="71">
        <v>400402</v>
      </c>
      <c r="X139" s="81">
        <v>-400402</v>
      </c>
      <c r="Y139" s="81">
        <v>0</v>
      </c>
      <c r="Z139" s="82">
        <v>1</v>
      </c>
      <c r="AA139" s="81">
        <v>0</v>
      </c>
      <c r="AB139" s="82">
        <v>1</v>
      </c>
      <c r="AC139" s="81">
        <v>0</v>
      </c>
      <c r="AD139" s="83">
        <f t="shared" si="6"/>
        <v>0</v>
      </c>
    </row>
    <row r="140" spans="1:30" ht="25.5">
      <c r="A140" s="84" t="s">
        <v>309</v>
      </c>
      <c r="B140" s="79" t="s">
        <v>15</v>
      </c>
      <c r="C140" s="85" t="s">
        <v>62</v>
      </c>
      <c r="D140" s="85" t="s">
        <v>150</v>
      </c>
      <c r="E140" s="85" t="s">
        <v>235</v>
      </c>
      <c r="F140" s="85" t="s">
        <v>59</v>
      </c>
      <c r="G140" s="85" t="s">
        <v>59</v>
      </c>
      <c r="H140" s="85"/>
      <c r="I140" s="71">
        <v>350318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350318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349258</v>
      </c>
      <c r="X140" s="81">
        <v>-349258</v>
      </c>
      <c r="Y140" s="81">
        <v>0</v>
      </c>
      <c r="Z140" s="82">
        <v>0.996974177747076</v>
      </c>
      <c r="AA140" s="81">
        <v>0</v>
      </c>
      <c r="AB140" s="82">
        <v>0.996974177747076</v>
      </c>
      <c r="AC140" s="81">
        <v>0</v>
      </c>
      <c r="AD140" s="83">
        <f>+I140-W140</f>
        <v>1060</v>
      </c>
    </row>
    <row r="141" spans="1:30" ht="12.75">
      <c r="A141" s="84" t="s">
        <v>286</v>
      </c>
      <c r="B141" s="79" t="s">
        <v>15</v>
      </c>
      <c r="C141" s="85" t="s">
        <v>62</v>
      </c>
      <c r="D141" s="85" t="s">
        <v>150</v>
      </c>
      <c r="E141" s="85" t="s">
        <v>235</v>
      </c>
      <c r="F141" s="85" t="s">
        <v>172</v>
      </c>
      <c r="G141" s="85" t="s">
        <v>59</v>
      </c>
      <c r="H141" s="85"/>
      <c r="I141" s="71">
        <v>350318</v>
      </c>
      <c r="J141" s="71">
        <v>0</v>
      </c>
      <c r="K141" s="71">
        <v>0</v>
      </c>
      <c r="L141" s="71">
        <v>0</v>
      </c>
      <c r="M141" s="71">
        <v>0</v>
      </c>
      <c r="N141" s="71">
        <v>0</v>
      </c>
      <c r="O141" s="71">
        <v>0</v>
      </c>
      <c r="P141" s="71">
        <v>350318</v>
      </c>
      <c r="Q141" s="71">
        <v>0</v>
      </c>
      <c r="R141" s="71">
        <v>0</v>
      </c>
      <c r="S141" s="71">
        <v>0</v>
      </c>
      <c r="T141" s="71">
        <v>0</v>
      </c>
      <c r="U141" s="71">
        <v>0</v>
      </c>
      <c r="V141" s="71">
        <v>0</v>
      </c>
      <c r="W141" s="71">
        <v>349258</v>
      </c>
      <c r="X141" s="81">
        <v>-349258</v>
      </c>
      <c r="Y141" s="81">
        <v>0</v>
      </c>
      <c r="Z141" s="82">
        <v>0.996974177747076</v>
      </c>
      <c r="AA141" s="81">
        <v>0</v>
      </c>
      <c r="AB141" s="82">
        <v>0.996974177747076</v>
      </c>
      <c r="AC141" s="81">
        <v>0</v>
      </c>
      <c r="AD141" s="83">
        <f>+I141-W141</f>
        <v>1060</v>
      </c>
    </row>
    <row r="142" spans="1:30" ht="12.75">
      <c r="A142" s="84" t="s">
        <v>293</v>
      </c>
      <c r="B142" s="79" t="s">
        <v>15</v>
      </c>
      <c r="C142" s="85" t="s">
        <v>62</v>
      </c>
      <c r="D142" s="85" t="s">
        <v>150</v>
      </c>
      <c r="E142" s="85" t="s">
        <v>235</v>
      </c>
      <c r="F142" s="85" t="s">
        <v>172</v>
      </c>
      <c r="G142" s="85" t="s">
        <v>59</v>
      </c>
      <c r="H142" s="85"/>
      <c r="I142" s="71">
        <v>350318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350318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349258</v>
      </c>
      <c r="X142" s="81">
        <v>-349258</v>
      </c>
      <c r="Y142" s="81">
        <v>0</v>
      </c>
      <c r="Z142" s="82">
        <v>0.996974177747076</v>
      </c>
      <c r="AA142" s="81">
        <v>0</v>
      </c>
      <c r="AB142" s="82">
        <v>0.996974177747076</v>
      </c>
      <c r="AC142" s="81">
        <v>0</v>
      </c>
      <c r="AD142" s="83">
        <f>+I142-W142</f>
        <v>1060</v>
      </c>
    </row>
    <row r="143" spans="1:30" ht="12.75">
      <c r="A143" s="84" t="s">
        <v>267</v>
      </c>
      <c r="B143" s="79" t="s">
        <v>15</v>
      </c>
      <c r="C143" s="85" t="s">
        <v>62</v>
      </c>
      <c r="D143" s="85" t="s">
        <v>150</v>
      </c>
      <c r="E143" s="85" t="s">
        <v>235</v>
      </c>
      <c r="F143" s="85" t="s">
        <v>172</v>
      </c>
      <c r="G143" s="85" t="s">
        <v>15</v>
      </c>
      <c r="H143" s="85"/>
      <c r="I143" s="71">
        <v>350318</v>
      </c>
      <c r="J143" s="71">
        <v>0</v>
      </c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71">
        <v>350318</v>
      </c>
      <c r="Q143" s="71">
        <v>0</v>
      </c>
      <c r="R143" s="71">
        <v>0</v>
      </c>
      <c r="S143" s="71">
        <v>0</v>
      </c>
      <c r="T143" s="71">
        <v>0</v>
      </c>
      <c r="U143" s="71">
        <v>0</v>
      </c>
      <c r="V143" s="71">
        <v>0</v>
      </c>
      <c r="W143" s="71">
        <v>349258</v>
      </c>
      <c r="X143" s="81">
        <v>-349258</v>
      </c>
      <c r="Y143" s="81">
        <v>0</v>
      </c>
      <c r="Z143" s="82">
        <v>0.996974177747076</v>
      </c>
      <c r="AA143" s="81">
        <v>0</v>
      </c>
      <c r="AB143" s="82">
        <v>0.996974177747076</v>
      </c>
      <c r="AC143" s="81">
        <v>0</v>
      </c>
      <c r="AD143" s="83">
        <f>+I143-W143</f>
        <v>1060</v>
      </c>
    </row>
    <row r="144" spans="1:30" ht="12.75">
      <c r="A144" s="84" t="s">
        <v>268</v>
      </c>
      <c r="B144" s="79" t="s">
        <v>15</v>
      </c>
      <c r="C144" s="85" t="s">
        <v>62</v>
      </c>
      <c r="D144" s="85" t="s">
        <v>150</v>
      </c>
      <c r="E144" s="85" t="s">
        <v>235</v>
      </c>
      <c r="F144" s="85" t="s">
        <v>172</v>
      </c>
      <c r="G144" s="85" t="s">
        <v>173</v>
      </c>
      <c r="H144" s="85"/>
      <c r="I144" s="71">
        <v>350318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350318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349258</v>
      </c>
      <c r="X144" s="81">
        <v>-349258</v>
      </c>
      <c r="Y144" s="81">
        <v>0</v>
      </c>
      <c r="Z144" s="82">
        <v>0.996974177747076</v>
      </c>
      <c r="AA144" s="81">
        <v>0</v>
      </c>
      <c r="AB144" s="82">
        <v>0.996974177747076</v>
      </c>
      <c r="AC144" s="81">
        <v>0</v>
      </c>
      <c r="AD144" s="83">
        <f>+I144-W144</f>
        <v>1060</v>
      </c>
    </row>
    <row r="145" spans="1:30" ht="25.5">
      <c r="A145" s="84" t="s">
        <v>269</v>
      </c>
      <c r="B145" s="79" t="s">
        <v>15</v>
      </c>
      <c r="C145" s="85" t="s">
        <v>62</v>
      </c>
      <c r="D145" s="85" t="s">
        <v>150</v>
      </c>
      <c r="E145" s="85" t="s">
        <v>235</v>
      </c>
      <c r="F145" s="85" t="s">
        <v>172</v>
      </c>
      <c r="G145" s="85" t="s">
        <v>174</v>
      </c>
      <c r="H145" s="85"/>
      <c r="I145" s="71">
        <v>350318</v>
      </c>
      <c r="J145" s="71">
        <v>0</v>
      </c>
      <c r="K145" s="71">
        <v>0</v>
      </c>
      <c r="L145" s="71">
        <v>0</v>
      </c>
      <c r="M145" s="71">
        <v>0</v>
      </c>
      <c r="N145" s="71">
        <v>0</v>
      </c>
      <c r="O145" s="71">
        <v>0</v>
      </c>
      <c r="P145" s="71">
        <v>350318</v>
      </c>
      <c r="Q145" s="71">
        <v>0</v>
      </c>
      <c r="R145" s="71">
        <v>0</v>
      </c>
      <c r="S145" s="71">
        <v>0</v>
      </c>
      <c r="T145" s="71">
        <v>0</v>
      </c>
      <c r="U145" s="71">
        <v>0</v>
      </c>
      <c r="V145" s="71">
        <v>0</v>
      </c>
      <c r="W145" s="71">
        <v>349258</v>
      </c>
      <c r="X145" s="81">
        <v>-349258</v>
      </c>
      <c r="Y145" s="81">
        <v>0</v>
      </c>
      <c r="Z145" s="82">
        <v>0.996974177747076</v>
      </c>
      <c r="AA145" s="81">
        <v>0</v>
      </c>
      <c r="AB145" s="82">
        <v>0.996974177747076</v>
      </c>
      <c r="AC145" s="81">
        <v>0</v>
      </c>
      <c r="AD145" s="83">
        <f>+I145-W145</f>
        <v>1060</v>
      </c>
    </row>
    <row r="146" spans="1:30" ht="12.75">
      <c r="A146" s="84" t="s">
        <v>310</v>
      </c>
      <c r="B146" s="79" t="s">
        <v>15</v>
      </c>
      <c r="C146" s="85" t="s">
        <v>62</v>
      </c>
      <c r="D146" s="85" t="s">
        <v>151</v>
      </c>
      <c r="E146" s="85" t="s">
        <v>264</v>
      </c>
      <c r="F146" s="85" t="s">
        <v>59</v>
      </c>
      <c r="G146" s="85" t="s">
        <v>59</v>
      </c>
      <c r="H146" s="85"/>
      <c r="I146" s="71">
        <v>3275103.38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3432169.38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928291.67</v>
      </c>
      <c r="X146" s="81">
        <v>-762039.7</v>
      </c>
      <c r="Y146" s="81">
        <v>0</v>
      </c>
      <c r="Z146" s="82">
        <v>0.222028581817836</v>
      </c>
      <c r="AA146" s="81">
        <v>0</v>
      </c>
      <c r="AB146" s="82">
        <v>0.222028581817836</v>
      </c>
      <c r="AC146" s="81">
        <v>0</v>
      </c>
      <c r="AD146" s="83">
        <f aca="true" t="shared" si="7" ref="AD146:AD151">+I146-W146</f>
        <v>2346811.71</v>
      </c>
    </row>
    <row r="147" spans="1:30" ht="12.75">
      <c r="A147" s="84" t="s">
        <v>311</v>
      </c>
      <c r="B147" s="79" t="s">
        <v>15</v>
      </c>
      <c r="C147" s="85" t="s">
        <v>62</v>
      </c>
      <c r="D147" s="85" t="s">
        <v>151</v>
      </c>
      <c r="E147" s="85" t="s">
        <v>206</v>
      </c>
      <c r="F147" s="85" t="s">
        <v>59</v>
      </c>
      <c r="G147" s="85" t="s">
        <v>59</v>
      </c>
      <c r="H147" s="85"/>
      <c r="I147" s="71">
        <v>314663.96</v>
      </c>
      <c r="J147" s="71">
        <v>0</v>
      </c>
      <c r="K147" s="71">
        <v>0</v>
      </c>
      <c r="L147" s="71">
        <v>0</v>
      </c>
      <c r="M147" s="71">
        <v>0</v>
      </c>
      <c r="N147" s="71">
        <v>0</v>
      </c>
      <c r="O147" s="71">
        <v>0</v>
      </c>
      <c r="P147" s="71">
        <v>648929.96</v>
      </c>
      <c r="Q147" s="71">
        <v>0</v>
      </c>
      <c r="R147" s="71">
        <v>0</v>
      </c>
      <c r="S147" s="71">
        <v>0</v>
      </c>
      <c r="T147" s="71">
        <v>0</v>
      </c>
      <c r="U147" s="71">
        <v>0</v>
      </c>
      <c r="V147" s="71">
        <v>0</v>
      </c>
      <c r="W147" s="71">
        <v>0</v>
      </c>
      <c r="X147" s="81">
        <v>0</v>
      </c>
      <c r="Y147" s="81">
        <v>0</v>
      </c>
      <c r="Z147" s="82">
        <v>0</v>
      </c>
      <c r="AA147" s="81">
        <v>0</v>
      </c>
      <c r="AB147" s="82">
        <v>0</v>
      </c>
      <c r="AC147" s="81">
        <v>0</v>
      </c>
      <c r="AD147" s="83">
        <f t="shared" si="7"/>
        <v>314663.96</v>
      </c>
    </row>
    <row r="148" spans="1:30" ht="12.75">
      <c r="A148" s="84" t="s">
        <v>286</v>
      </c>
      <c r="B148" s="79" t="s">
        <v>15</v>
      </c>
      <c r="C148" s="85" t="s">
        <v>62</v>
      </c>
      <c r="D148" s="85" t="s">
        <v>151</v>
      </c>
      <c r="E148" s="85" t="s">
        <v>206</v>
      </c>
      <c r="F148" s="85" t="s">
        <v>172</v>
      </c>
      <c r="G148" s="85" t="s">
        <v>59</v>
      </c>
      <c r="H148" s="85"/>
      <c r="I148" s="71">
        <v>314663.96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648929.96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81">
        <v>0</v>
      </c>
      <c r="Y148" s="81">
        <v>0</v>
      </c>
      <c r="Z148" s="82">
        <v>0</v>
      </c>
      <c r="AA148" s="81">
        <v>0</v>
      </c>
      <c r="AB148" s="82">
        <v>0</v>
      </c>
      <c r="AC148" s="81">
        <v>0</v>
      </c>
      <c r="AD148" s="83">
        <f t="shared" si="7"/>
        <v>314663.96</v>
      </c>
    </row>
    <row r="149" spans="1:30" ht="12.75">
      <c r="A149" s="84" t="s">
        <v>267</v>
      </c>
      <c r="B149" s="79" t="s">
        <v>15</v>
      </c>
      <c r="C149" s="85" t="s">
        <v>62</v>
      </c>
      <c r="D149" s="85" t="s">
        <v>151</v>
      </c>
      <c r="E149" s="85" t="s">
        <v>206</v>
      </c>
      <c r="F149" s="85" t="s">
        <v>172</v>
      </c>
      <c r="G149" s="85" t="s">
        <v>15</v>
      </c>
      <c r="H149" s="85"/>
      <c r="I149" s="71">
        <v>314663.96</v>
      </c>
      <c r="J149" s="71">
        <v>0</v>
      </c>
      <c r="K149" s="71">
        <v>0</v>
      </c>
      <c r="L149" s="71">
        <v>0</v>
      </c>
      <c r="M149" s="71">
        <v>0</v>
      </c>
      <c r="N149" s="71">
        <v>0</v>
      </c>
      <c r="O149" s="71">
        <v>0</v>
      </c>
      <c r="P149" s="71">
        <v>648929.96</v>
      </c>
      <c r="Q149" s="71">
        <v>0</v>
      </c>
      <c r="R149" s="71">
        <v>0</v>
      </c>
      <c r="S149" s="71">
        <v>0</v>
      </c>
      <c r="T149" s="71">
        <v>0</v>
      </c>
      <c r="U149" s="71">
        <v>0</v>
      </c>
      <c r="V149" s="71">
        <v>0</v>
      </c>
      <c r="W149" s="71">
        <v>0</v>
      </c>
      <c r="X149" s="81">
        <v>0</v>
      </c>
      <c r="Y149" s="81">
        <v>0</v>
      </c>
      <c r="Z149" s="82">
        <v>0</v>
      </c>
      <c r="AA149" s="81">
        <v>0</v>
      </c>
      <c r="AB149" s="82">
        <v>0</v>
      </c>
      <c r="AC149" s="81">
        <v>0</v>
      </c>
      <c r="AD149" s="83">
        <f t="shared" si="7"/>
        <v>314663.96</v>
      </c>
    </row>
    <row r="150" spans="1:30" ht="12.75">
      <c r="A150" s="84" t="s">
        <v>268</v>
      </c>
      <c r="B150" s="79" t="s">
        <v>15</v>
      </c>
      <c r="C150" s="85" t="s">
        <v>62</v>
      </c>
      <c r="D150" s="85" t="s">
        <v>151</v>
      </c>
      <c r="E150" s="85" t="s">
        <v>206</v>
      </c>
      <c r="F150" s="85" t="s">
        <v>172</v>
      </c>
      <c r="G150" s="85" t="s">
        <v>173</v>
      </c>
      <c r="H150" s="85"/>
      <c r="I150" s="71">
        <v>314663.96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648929.96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81">
        <v>0</v>
      </c>
      <c r="Y150" s="81">
        <v>0</v>
      </c>
      <c r="Z150" s="82">
        <v>0</v>
      </c>
      <c r="AA150" s="81">
        <v>0</v>
      </c>
      <c r="AB150" s="82">
        <v>0</v>
      </c>
      <c r="AC150" s="81">
        <v>0</v>
      </c>
      <c r="AD150" s="83">
        <f t="shared" si="7"/>
        <v>314663.96</v>
      </c>
    </row>
    <row r="151" spans="1:30" ht="25.5">
      <c r="A151" s="84" t="s">
        <v>269</v>
      </c>
      <c r="B151" s="79" t="s">
        <v>15</v>
      </c>
      <c r="C151" s="85" t="s">
        <v>62</v>
      </c>
      <c r="D151" s="85" t="s">
        <v>151</v>
      </c>
      <c r="E151" s="85" t="s">
        <v>206</v>
      </c>
      <c r="F151" s="85" t="s">
        <v>172</v>
      </c>
      <c r="G151" s="85" t="s">
        <v>174</v>
      </c>
      <c r="H151" s="85"/>
      <c r="I151" s="71">
        <v>314663.96</v>
      </c>
      <c r="J151" s="71">
        <v>0</v>
      </c>
      <c r="K151" s="71">
        <v>0</v>
      </c>
      <c r="L151" s="71">
        <v>0</v>
      </c>
      <c r="M151" s="71">
        <v>0</v>
      </c>
      <c r="N151" s="71">
        <v>0</v>
      </c>
      <c r="O151" s="71">
        <v>0</v>
      </c>
      <c r="P151" s="71">
        <v>648929.96</v>
      </c>
      <c r="Q151" s="71">
        <v>0</v>
      </c>
      <c r="R151" s="71">
        <v>0</v>
      </c>
      <c r="S151" s="71">
        <v>0</v>
      </c>
      <c r="T151" s="71">
        <v>0</v>
      </c>
      <c r="U151" s="71">
        <v>0</v>
      </c>
      <c r="V151" s="71">
        <v>0</v>
      </c>
      <c r="W151" s="71">
        <v>0</v>
      </c>
      <c r="X151" s="81">
        <v>0</v>
      </c>
      <c r="Y151" s="81">
        <v>0</v>
      </c>
      <c r="Z151" s="82">
        <v>0</v>
      </c>
      <c r="AA151" s="81">
        <v>0</v>
      </c>
      <c r="AB151" s="82">
        <v>0</v>
      </c>
      <c r="AC151" s="81">
        <v>0</v>
      </c>
      <c r="AD151" s="83">
        <f t="shared" si="7"/>
        <v>314663.96</v>
      </c>
    </row>
    <row r="152" spans="1:30" ht="38.25">
      <c r="A152" s="84" t="s">
        <v>312</v>
      </c>
      <c r="B152" s="79" t="s">
        <v>15</v>
      </c>
      <c r="C152" s="85" t="s">
        <v>62</v>
      </c>
      <c r="D152" s="85" t="s">
        <v>151</v>
      </c>
      <c r="E152" s="85" t="s">
        <v>202</v>
      </c>
      <c r="F152" s="85" t="s">
        <v>59</v>
      </c>
      <c r="G152" s="85" t="s">
        <v>59</v>
      </c>
      <c r="H152" s="85"/>
      <c r="I152" s="71">
        <v>1050800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1040100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307878.99</v>
      </c>
      <c r="X152" s="81">
        <v>-232837.02</v>
      </c>
      <c r="Y152" s="81">
        <v>0</v>
      </c>
      <c r="Z152" s="82">
        <v>0.223860224978367</v>
      </c>
      <c r="AA152" s="81">
        <v>0</v>
      </c>
      <c r="AB152" s="82">
        <v>0.223860224978367</v>
      </c>
      <c r="AC152" s="81">
        <v>0</v>
      </c>
      <c r="AD152" s="83">
        <f aca="true" t="shared" si="8" ref="AD152:AD157">+I152-W152</f>
        <v>742921.01</v>
      </c>
    </row>
    <row r="153" spans="1:30" ht="12.75">
      <c r="A153" s="84" t="s">
        <v>286</v>
      </c>
      <c r="B153" s="79" t="s">
        <v>15</v>
      </c>
      <c r="C153" s="85" t="s">
        <v>62</v>
      </c>
      <c r="D153" s="85" t="s">
        <v>151</v>
      </c>
      <c r="E153" s="85" t="s">
        <v>202</v>
      </c>
      <c r="F153" s="85" t="s">
        <v>172</v>
      </c>
      <c r="G153" s="85" t="s">
        <v>59</v>
      </c>
      <c r="H153" s="85"/>
      <c r="I153" s="71">
        <v>1050800</v>
      </c>
      <c r="J153" s="71">
        <v>0</v>
      </c>
      <c r="K153" s="71">
        <v>0</v>
      </c>
      <c r="L153" s="71">
        <v>0</v>
      </c>
      <c r="M153" s="71">
        <v>0</v>
      </c>
      <c r="N153" s="71">
        <v>0</v>
      </c>
      <c r="O153" s="71">
        <v>0</v>
      </c>
      <c r="P153" s="71">
        <v>1040100</v>
      </c>
      <c r="Q153" s="71">
        <v>0</v>
      </c>
      <c r="R153" s="71">
        <v>0</v>
      </c>
      <c r="S153" s="71">
        <v>0</v>
      </c>
      <c r="T153" s="71">
        <v>0</v>
      </c>
      <c r="U153" s="71">
        <v>0</v>
      </c>
      <c r="V153" s="71">
        <v>0</v>
      </c>
      <c r="W153" s="71">
        <v>307878.99</v>
      </c>
      <c r="X153" s="81">
        <v>-232837.02</v>
      </c>
      <c r="Y153" s="81">
        <v>0</v>
      </c>
      <c r="Z153" s="82">
        <v>0.223860224978367</v>
      </c>
      <c r="AA153" s="81">
        <v>0</v>
      </c>
      <c r="AB153" s="82">
        <v>0.223860224978367</v>
      </c>
      <c r="AC153" s="81">
        <v>0</v>
      </c>
      <c r="AD153" s="83">
        <f t="shared" si="8"/>
        <v>742921.01</v>
      </c>
    </row>
    <row r="154" spans="1:30" ht="12.75">
      <c r="A154" s="84" t="s">
        <v>267</v>
      </c>
      <c r="B154" s="79" t="s">
        <v>15</v>
      </c>
      <c r="C154" s="85" t="s">
        <v>62</v>
      </c>
      <c r="D154" s="85" t="s">
        <v>151</v>
      </c>
      <c r="E154" s="85" t="s">
        <v>202</v>
      </c>
      <c r="F154" s="85" t="s">
        <v>172</v>
      </c>
      <c r="G154" s="85" t="s">
        <v>15</v>
      </c>
      <c r="H154" s="85"/>
      <c r="I154" s="71">
        <v>920100</v>
      </c>
      <c r="J154" s="71">
        <v>0</v>
      </c>
      <c r="K154" s="71">
        <v>0</v>
      </c>
      <c r="L154" s="71">
        <v>0</v>
      </c>
      <c r="M154" s="71">
        <v>0</v>
      </c>
      <c r="N154" s="71">
        <v>0</v>
      </c>
      <c r="O154" s="71">
        <v>0</v>
      </c>
      <c r="P154" s="71">
        <v>920100</v>
      </c>
      <c r="Q154" s="71">
        <v>0</v>
      </c>
      <c r="R154" s="71">
        <v>0</v>
      </c>
      <c r="S154" s="71">
        <v>0</v>
      </c>
      <c r="T154" s="71">
        <v>0</v>
      </c>
      <c r="U154" s="71">
        <v>0</v>
      </c>
      <c r="V154" s="71">
        <v>0</v>
      </c>
      <c r="W154" s="71">
        <v>277206.19</v>
      </c>
      <c r="X154" s="81">
        <v>-232837.02</v>
      </c>
      <c r="Y154" s="81">
        <v>0</v>
      </c>
      <c r="Z154" s="82">
        <v>0.253056211281382</v>
      </c>
      <c r="AA154" s="81">
        <v>0</v>
      </c>
      <c r="AB154" s="82">
        <v>0.253056211281382</v>
      </c>
      <c r="AC154" s="81">
        <v>0</v>
      </c>
      <c r="AD154" s="83">
        <f t="shared" si="8"/>
        <v>642893.81</v>
      </c>
    </row>
    <row r="155" spans="1:30" ht="12.75">
      <c r="A155" s="84" t="s">
        <v>268</v>
      </c>
      <c r="B155" s="79" t="s">
        <v>15</v>
      </c>
      <c r="C155" s="85" t="s">
        <v>62</v>
      </c>
      <c r="D155" s="85" t="s">
        <v>151</v>
      </c>
      <c r="E155" s="85" t="s">
        <v>202</v>
      </c>
      <c r="F155" s="85" t="s">
        <v>172</v>
      </c>
      <c r="G155" s="85" t="s">
        <v>173</v>
      </c>
      <c r="H155" s="85"/>
      <c r="I155" s="71">
        <v>920100</v>
      </c>
      <c r="J155" s="71">
        <v>0</v>
      </c>
      <c r="K155" s="71">
        <v>0</v>
      </c>
      <c r="L155" s="71">
        <v>0</v>
      </c>
      <c r="M155" s="71">
        <v>0</v>
      </c>
      <c r="N155" s="71">
        <v>0</v>
      </c>
      <c r="O155" s="71">
        <v>0</v>
      </c>
      <c r="P155" s="71">
        <v>920100</v>
      </c>
      <c r="Q155" s="71">
        <v>0</v>
      </c>
      <c r="R155" s="71">
        <v>0</v>
      </c>
      <c r="S155" s="71">
        <v>0</v>
      </c>
      <c r="T155" s="71">
        <v>0</v>
      </c>
      <c r="U155" s="71">
        <v>0</v>
      </c>
      <c r="V155" s="71">
        <v>0</v>
      </c>
      <c r="W155" s="71">
        <v>277206.19</v>
      </c>
      <c r="X155" s="81">
        <v>-232837.02</v>
      </c>
      <c r="Y155" s="81">
        <v>0</v>
      </c>
      <c r="Z155" s="82">
        <v>0.253056211281382</v>
      </c>
      <c r="AA155" s="81">
        <v>0</v>
      </c>
      <c r="AB155" s="82">
        <v>0.253056211281382</v>
      </c>
      <c r="AC155" s="81">
        <v>0</v>
      </c>
      <c r="AD155" s="83">
        <f t="shared" si="8"/>
        <v>642893.81</v>
      </c>
    </row>
    <row r="156" spans="1:30" ht="25.5">
      <c r="A156" s="84" t="s">
        <v>269</v>
      </c>
      <c r="B156" s="79" t="s">
        <v>15</v>
      </c>
      <c r="C156" s="85" t="s">
        <v>62</v>
      </c>
      <c r="D156" s="85" t="s">
        <v>151</v>
      </c>
      <c r="E156" s="85" t="s">
        <v>202</v>
      </c>
      <c r="F156" s="85" t="s">
        <v>172</v>
      </c>
      <c r="G156" s="85" t="s">
        <v>174</v>
      </c>
      <c r="H156" s="85"/>
      <c r="I156" s="71">
        <v>920100</v>
      </c>
      <c r="J156" s="71">
        <v>0</v>
      </c>
      <c r="K156" s="71">
        <v>0</v>
      </c>
      <c r="L156" s="71">
        <v>0</v>
      </c>
      <c r="M156" s="71">
        <v>0</v>
      </c>
      <c r="N156" s="71">
        <v>0</v>
      </c>
      <c r="O156" s="71">
        <v>0</v>
      </c>
      <c r="P156" s="71">
        <v>920100</v>
      </c>
      <c r="Q156" s="71">
        <v>0</v>
      </c>
      <c r="R156" s="71">
        <v>0</v>
      </c>
      <c r="S156" s="71">
        <v>0</v>
      </c>
      <c r="T156" s="71">
        <v>0</v>
      </c>
      <c r="U156" s="71">
        <v>0</v>
      </c>
      <c r="V156" s="71">
        <v>0</v>
      </c>
      <c r="W156" s="71">
        <v>277206.19</v>
      </c>
      <c r="X156" s="81">
        <v>-232837.02</v>
      </c>
      <c r="Y156" s="81">
        <v>0</v>
      </c>
      <c r="Z156" s="82">
        <v>0.253056211281382</v>
      </c>
      <c r="AA156" s="81">
        <v>0</v>
      </c>
      <c r="AB156" s="82">
        <v>0.253056211281382</v>
      </c>
      <c r="AC156" s="81">
        <v>0</v>
      </c>
      <c r="AD156" s="83">
        <f t="shared" si="8"/>
        <v>642893.81</v>
      </c>
    </row>
    <row r="157" spans="1:30" ht="25.5">
      <c r="A157" s="84" t="s">
        <v>280</v>
      </c>
      <c r="B157" s="79" t="s">
        <v>15</v>
      </c>
      <c r="C157" s="85" t="s">
        <v>62</v>
      </c>
      <c r="D157" s="85" t="s">
        <v>151</v>
      </c>
      <c r="E157" s="85" t="s">
        <v>202</v>
      </c>
      <c r="F157" s="85" t="s">
        <v>172</v>
      </c>
      <c r="G157" s="85" t="s">
        <v>182</v>
      </c>
      <c r="H157" s="85"/>
      <c r="I157" s="71">
        <v>130700</v>
      </c>
      <c r="J157" s="71">
        <v>0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71">
        <v>120000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  <c r="V157" s="71">
        <v>0</v>
      </c>
      <c r="W157" s="71">
        <v>30672.8</v>
      </c>
      <c r="X157" s="81">
        <v>0</v>
      </c>
      <c r="Y157" s="81">
        <v>0</v>
      </c>
      <c r="Z157" s="82">
        <v>0</v>
      </c>
      <c r="AA157" s="81">
        <v>0</v>
      </c>
      <c r="AB157" s="82">
        <v>0</v>
      </c>
      <c r="AC157" s="81">
        <v>0</v>
      </c>
      <c r="AD157" s="83">
        <f t="shared" si="8"/>
        <v>100027.2</v>
      </c>
    </row>
    <row r="158" spans="1:30" ht="25.5">
      <c r="A158" s="84" t="s">
        <v>281</v>
      </c>
      <c r="B158" s="79" t="s">
        <v>15</v>
      </c>
      <c r="C158" s="85" t="s">
        <v>62</v>
      </c>
      <c r="D158" s="85" t="s">
        <v>151</v>
      </c>
      <c r="E158" s="85" t="s">
        <v>202</v>
      </c>
      <c r="F158" s="85" t="s">
        <v>172</v>
      </c>
      <c r="G158" s="85" t="s">
        <v>183</v>
      </c>
      <c r="H158" s="85"/>
      <c r="I158" s="71">
        <v>100000</v>
      </c>
      <c r="J158" s="71">
        <v>0</v>
      </c>
      <c r="K158" s="71">
        <v>0</v>
      </c>
      <c r="L158" s="71">
        <v>0</v>
      </c>
      <c r="M158" s="71">
        <v>0</v>
      </c>
      <c r="N158" s="71">
        <v>0</v>
      </c>
      <c r="O158" s="71">
        <v>0</v>
      </c>
      <c r="P158" s="71">
        <v>100000</v>
      </c>
      <c r="Q158" s="71">
        <v>0</v>
      </c>
      <c r="R158" s="71">
        <v>0</v>
      </c>
      <c r="S158" s="71">
        <v>0</v>
      </c>
      <c r="T158" s="71">
        <v>0</v>
      </c>
      <c r="U158" s="71">
        <v>0</v>
      </c>
      <c r="V158" s="71">
        <v>0</v>
      </c>
      <c r="W158" s="71">
        <v>0</v>
      </c>
      <c r="X158" s="81">
        <v>0</v>
      </c>
      <c r="Y158" s="81">
        <v>0</v>
      </c>
      <c r="Z158" s="82">
        <v>0</v>
      </c>
      <c r="AA158" s="81">
        <v>0</v>
      </c>
      <c r="AB158" s="82">
        <v>0</v>
      </c>
      <c r="AC158" s="81">
        <v>0</v>
      </c>
      <c r="AD158" s="83">
        <f aca="true" t="shared" si="9" ref="AD158:AD163">+I158-W158</f>
        <v>100000</v>
      </c>
    </row>
    <row r="159" spans="1:30" ht="38.25">
      <c r="A159" s="84" t="s">
        <v>282</v>
      </c>
      <c r="B159" s="79" t="s">
        <v>15</v>
      </c>
      <c r="C159" s="85" t="s">
        <v>62</v>
      </c>
      <c r="D159" s="85" t="s">
        <v>151</v>
      </c>
      <c r="E159" s="85" t="s">
        <v>202</v>
      </c>
      <c r="F159" s="85" t="s">
        <v>172</v>
      </c>
      <c r="G159" s="85" t="s">
        <v>184</v>
      </c>
      <c r="H159" s="85"/>
      <c r="I159" s="71">
        <v>30700</v>
      </c>
      <c r="J159" s="71">
        <v>0</v>
      </c>
      <c r="K159" s="71">
        <v>0</v>
      </c>
      <c r="L159" s="71">
        <v>0</v>
      </c>
      <c r="M159" s="71">
        <v>0</v>
      </c>
      <c r="N159" s="71">
        <v>0</v>
      </c>
      <c r="O159" s="71">
        <v>0</v>
      </c>
      <c r="P159" s="71">
        <v>20000</v>
      </c>
      <c r="Q159" s="71">
        <v>0</v>
      </c>
      <c r="R159" s="71">
        <v>0</v>
      </c>
      <c r="S159" s="71">
        <v>0</v>
      </c>
      <c r="T159" s="71">
        <v>0</v>
      </c>
      <c r="U159" s="71">
        <v>0</v>
      </c>
      <c r="V159" s="71">
        <v>0</v>
      </c>
      <c r="W159" s="71">
        <v>30672.8</v>
      </c>
      <c r="X159" s="81">
        <v>0</v>
      </c>
      <c r="Y159" s="81">
        <v>0</v>
      </c>
      <c r="Z159" s="82">
        <v>0</v>
      </c>
      <c r="AA159" s="81">
        <v>0</v>
      </c>
      <c r="AB159" s="82">
        <v>0</v>
      </c>
      <c r="AC159" s="81">
        <v>0</v>
      </c>
      <c r="AD159" s="83">
        <f t="shared" si="9"/>
        <v>27.200000000000728</v>
      </c>
    </row>
    <row r="160" spans="1:30" ht="51">
      <c r="A160" s="84" t="s">
        <v>313</v>
      </c>
      <c r="B160" s="79" t="s">
        <v>15</v>
      </c>
      <c r="C160" s="85" t="s">
        <v>62</v>
      </c>
      <c r="D160" s="85" t="s">
        <v>151</v>
      </c>
      <c r="E160" s="85" t="s">
        <v>204</v>
      </c>
      <c r="F160" s="85" t="s">
        <v>59</v>
      </c>
      <c r="G160" s="85" t="s">
        <v>59</v>
      </c>
      <c r="H160" s="85"/>
      <c r="I160" s="71">
        <v>137432</v>
      </c>
      <c r="J160" s="71">
        <v>0</v>
      </c>
      <c r="K160" s="71">
        <v>0</v>
      </c>
      <c r="L160" s="71">
        <v>0</v>
      </c>
      <c r="M160" s="71">
        <v>0</v>
      </c>
      <c r="N160" s="71">
        <v>0</v>
      </c>
      <c r="O160" s="71">
        <v>0</v>
      </c>
      <c r="P160" s="71">
        <v>137432</v>
      </c>
      <c r="Q160" s="71">
        <v>0</v>
      </c>
      <c r="R160" s="71">
        <v>0</v>
      </c>
      <c r="S160" s="71">
        <v>0</v>
      </c>
      <c r="T160" s="71">
        <v>0</v>
      </c>
      <c r="U160" s="71">
        <v>0</v>
      </c>
      <c r="V160" s="71">
        <v>0</v>
      </c>
      <c r="W160" s="71">
        <v>102358</v>
      </c>
      <c r="X160" s="81">
        <v>-92358</v>
      </c>
      <c r="Y160" s="81">
        <v>0</v>
      </c>
      <c r="Z160" s="82">
        <v>0.672026893299959</v>
      </c>
      <c r="AA160" s="81">
        <v>0</v>
      </c>
      <c r="AB160" s="82">
        <v>0.672026893299959</v>
      </c>
      <c r="AC160" s="81">
        <v>0</v>
      </c>
      <c r="AD160" s="83">
        <f t="shared" si="9"/>
        <v>35074</v>
      </c>
    </row>
    <row r="161" spans="1:30" ht="12.75">
      <c r="A161" s="84" t="s">
        <v>286</v>
      </c>
      <c r="B161" s="79" t="s">
        <v>15</v>
      </c>
      <c r="C161" s="85" t="s">
        <v>62</v>
      </c>
      <c r="D161" s="85" t="s">
        <v>151</v>
      </c>
      <c r="E161" s="85" t="s">
        <v>204</v>
      </c>
      <c r="F161" s="85" t="s">
        <v>172</v>
      </c>
      <c r="G161" s="85" t="s">
        <v>59</v>
      </c>
      <c r="H161" s="85"/>
      <c r="I161" s="71">
        <v>137432</v>
      </c>
      <c r="J161" s="71">
        <v>0</v>
      </c>
      <c r="K161" s="71">
        <v>0</v>
      </c>
      <c r="L161" s="71">
        <v>0</v>
      </c>
      <c r="M161" s="71">
        <v>0</v>
      </c>
      <c r="N161" s="71">
        <v>0</v>
      </c>
      <c r="O161" s="71">
        <v>0</v>
      </c>
      <c r="P161" s="71">
        <v>137432</v>
      </c>
      <c r="Q161" s="71">
        <v>0</v>
      </c>
      <c r="R161" s="71">
        <v>0</v>
      </c>
      <c r="S161" s="71">
        <v>0</v>
      </c>
      <c r="T161" s="71">
        <v>0</v>
      </c>
      <c r="U161" s="71">
        <v>0</v>
      </c>
      <c r="V161" s="71">
        <v>0</v>
      </c>
      <c r="W161" s="71">
        <v>102358</v>
      </c>
      <c r="X161" s="81">
        <v>-92358</v>
      </c>
      <c r="Y161" s="81">
        <v>0</v>
      </c>
      <c r="Z161" s="82">
        <v>0.672026893299959</v>
      </c>
      <c r="AA161" s="81">
        <v>0</v>
      </c>
      <c r="AB161" s="82">
        <v>0.672026893299959</v>
      </c>
      <c r="AC161" s="81">
        <v>0</v>
      </c>
      <c r="AD161" s="83">
        <f t="shared" si="9"/>
        <v>35074</v>
      </c>
    </row>
    <row r="162" spans="1:30" ht="12.75">
      <c r="A162" s="84" t="s">
        <v>267</v>
      </c>
      <c r="B162" s="79" t="s">
        <v>15</v>
      </c>
      <c r="C162" s="85" t="s">
        <v>62</v>
      </c>
      <c r="D162" s="85" t="s">
        <v>151</v>
      </c>
      <c r="E162" s="85" t="s">
        <v>204</v>
      </c>
      <c r="F162" s="85" t="s">
        <v>172</v>
      </c>
      <c r="G162" s="85" t="s">
        <v>15</v>
      </c>
      <c r="H162" s="85"/>
      <c r="I162" s="71">
        <v>89619</v>
      </c>
      <c r="J162" s="71">
        <v>0</v>
      </c>
      <c r="K162" s="71">
        <v>0</v>
      </c>
      <c r="L162" s="71">
        <v>0</v>
      </c>
      <c r="M162" s="71">
        <v>0</v>
      </c>
      <c r="N162" s="71">
        <v>0</v>
      </c>
      <c r="O162" s="71">
        <v>0</v>
      </c>
      <c r="P162" s="71">
        <v>89619</v>
      </c>
      <c r="Q162" s="71">
        <v>0</v>
      </c>
      <c r="R162" s="71">
        <v>0</v>
      </c>
      <c r="S162" s="71">
        <v>0</v>
      </c>
      <c r="T162" s="71">
        <v>0</v>
      </c>
      <c r="U162" s="71">
        <v>0</v>
      </c>
      <c r="V162" s="71">
        <v>0</v>
      </c>
      <c r="W162" s="71">
        <v>54545</v>
      </c>
      <c r="X162" s="81">
        <v>-44545</v>
      </c>
      <c r="Y162" s="81">
        <v>0</v>
      </c>
      <c r="Z162" s="82">
        <v>0.497048616922751</v>
      </c>
      <c r="AA162" s="81">
        <v>0</v>
      </c>
      <c r="AB162" s="82">
        <v>0.497048616922751</v>
      </c>
      <c r="AC162" s="81">
        <v>0</v>
      </c>
      <c r="AD162" s="83">
        <f t="shared" si="9"/>
        <v>35074</v>
      </c>
    </row>
    <row r="163" spans="1:30" ht="12.75">
      <c r="A163" s="84" t="s">
        <v>268</v>
      </c>
      <c r="B163" s="79" t="s">
        <v>15</v>
      </c>
      <c r="C163" s="85" t="s">
        <v>62</v>
      </c>
      <c r="D163" s="85" t="s">
        <v>151</v>
      </c>
      <c r="E163" s="85" t="s">
        <v>204</v>
      </c>
      <c r="F163" s="85" t="s">
        <v>172</v>
      </c>
      <c r="G163" s="85" t="s">
        <v>173</v>
      </c>
      <c r="H163" s="85"/>
      <c r="I163" s="71">
        <v>64795</v>
      </c>
      <c r="J163" s="71">
        <v>0</v>
      </c>
      <c r="K163" s="71">
        <v>0</v>
      </c>
      <c r="L163" s="71">
        <v>0</v>
      </c>
      <c r="M163" s="71">
        <v>0</v>
      </c>
      <c r="N163" s="71">
        <v>0</v>
      </c>
      <c r="O163" s="71">
        <v>0</v>
      </c>
      <c r="P163" s="71">
        <v>64795</v>
      </c>
      <c r="Q163" s="71">
        <v>0</v>
      </c>
      <c r="R163" s="71">
        <v>0</v>
      </c>
      <c r="S163" s="71">
        <v>0</v>
      </c>
      <c r="T163" s="71">
        <v>0</v>
      </c>
      <c r="U163" s="71">
        <v>0</v>
      </c>
      <c r="V163" s="71">
        <v>0</v>
      </c>
      <c r="W163" s="71">
        <v>44795</v>
      </c>
      <c r="X163" s="81">
        <v>-34795</v>
      </c>
      <c r="Y163" s="81">
        <v>0</v>
      </c>
      <c r="Z163" s="82">
        <v>0.537001311829617</v>
      </c>
      <c r="AA163" s="81">
        <v>0</v>
      </c>
      <c r="AB163" s="82">
        <v>0.537001311829617</v>
      </c>
      <c r="AC163" s="81">
        <v>0</v>
      </c>
      <c r="AD163" s="83">
        <f t="shared" si="9"/>
        <v>20000</v>
      </c>
    </row>
    <row r="164" spans="1:30" ht="25.5">
      <c r="A164" s="84" t="s">
        <v>287</v>
      </c>
      <c r="B164" s="79" t="s">
        <v>15</v>
      </c>
      <c r="C164" s="85" t="s">
        <v>62</v>
      </c>
      <c r="D164" s="85" t="s">
        <v>151</v>
      </c>
      <c r="E164" s="85" t="s">
        <v>204</v>
      </c>
      <c r="F164" s="85" t="s">
        <v>172</v>
      </c>
      <c r="G164" s="85" t="s">
        <v>185</v>
      </c>
      <c r="H164" s="85"/>
      <c r="I164" s="71">
        <v>4795</v>
      </c>
      <c r="J164" s="71">
        <v>0</v>
      </c>
      <c r="K164" s="71">
        <v>0</v>
      </c>
      <c r="L164" s="71">
        <v>0</v>
      </c>
      <c r="M164" s="71">
        <v>0</v>
      </c>
      <c r="N164" s="71">
        <v>0</v>
      </c>
      <c r="O164" s="71">
        <v>0</v>
      </c>
      <c r="P164" s="71">
        <v>4795</v>
      </c>
      <c r="Q164" s="71">
        <v>0</v>
      </c>
      <c r="R164" s="71">
        <v>0</v>
      </c>
      <c r="S164" s="71">
        <v>0</v>
      </c>
      <c r="T164" s="71">
        <v>0</v>
      </c>
      <c r="U164" s="71">
        <v>0</v>
      </c>
      <c r="V164" s="71">
        <v>0</v>
      </c>
      <c r="W164" s="71">
        <v>4795</v>
      </c>
      <c r="X164" s="81">
        <v>-4795</v>
      </c>
      <c r="Y164" s="81">
        <v>0</v>
      </c>
      <c r="Z164" s="82">
        <v>1</v>
      </c>
      <c r="AA164" s="81">
        <v>0</v>
      </c>
      <c r="AB164" s="82">
        <v>1</v>
      </c>
      <c r="AC164" s="81">
        <v>0</v>
      </c>
      <c r="AD164" s="83">
        <f aca="true" t="shared" si="10" ref="AD164:AD169">+I164-W164</f>
        <v>0</v>
      </c>
    </row>
    <row r="165" spans="1:30" ht="25.5">
      <c r="A165" s="84" t="s">
        <v>269</v>
      </c>
      <c r="B165" s="79" t="s">
        <v>15</v>
      </c>
      <c r="C165" s="85" t="s">
        <v>62</v>
      </c>
      <c r="D165" s="85" t="s">
        <v>151</v>
      </c>
      <c r="E165" s="85" t="s">
        <v>204</v>
      </c>
      <c r="F165" s="85" t="s">
        <v>172</v>
      </c>
      <c r="G165" s="85" t="s">
        <v>174</v>
      </c>
      <c r="H165" s="85"/>
      <c r="I165" s="71">
        <v>60000</v>
      </c>
      <c r="J165" s="71">
        <v>0</v>
      </c>
      <c r="K165" s="71">
        <v>0</v>
      </c>
      <c r="L165" s="71">
        <v>0</v>
      </c>
      <c r="M165" s="71">
        <v>0</v>
      </c>
      <c r="N165" s="71">
        <v>0</v>
      </c>
      <c r="O165" s="71">
        <v>0</v>
      </c>
      <c r="P165" s="71">
        <v>60000</v>
      </c>
      <c r="Q165" s="71">
        <v>0</v>
      </c>
      <c r="R165" s="71">
        <v>0</v>
      </c>
      <c r="S165" s="71">
        <v>0</v>
      </c>
      <c r="T165" s="71">
        <v>0</v>
      </c>
      <c r="U165" s="71">
        <v>0</v>
      </c>
      <c r="V165" s="71">
        <v>0</v>
      </c>
      <c r="W165" s="71">
        <v>40000</v>
      </c>
      <c r="X165" s="81">
        <v>-30000</v>
      </c>
      <c r="Y165" s="81">
        <v>0</v>
      </c>
      <c r="Z165" s="82">
        <v>0.5</v>
      </c>
      <c r="AA165" s="81">
        <v>0</v>
      </c>
      <c r="AB165" s="82">
        <v>0.5</v>
      </c>
      <c r="AC165" s="81">
        <v>0</v>
      </c>
      <c r="AD165" s="83">
        <f t="shared" si="10"/>
        <v>20000</v>
      </c>
    </row>
    <row r="166" spans="1:30" ht="12.75">
      <c r="A166" s="84" t="s">
        <v>279</v>
      </c>
      <c r="B166" s="79" t="s">
        <v>15</v>
      </c>
      <c r="C166" s="85" t="s">
        <v>62</v>
      </c>
      <c r="D166" s="85" t="s">
        <v>151</v>
      </c>
      <c r="E166" s="85" t="s">
        <v>204</v>
      </c>
      <c r="F166" s="85" t="s">
        <v>172</v>
      </c>
      <c r="G166" s="85" t="s">
        <v>181</v>
      </c>
      <c r="H166" s="85"/>
      <c r="I166" s="71">
        <v>24824</v>
      </c>
      <c r="J166" s="71">
        <v>0</v>
      </c>
      <c r="K166" s="71">
        <v>0</v>
      </c>
      <c r="L166" s="71">
        <v>0</v>
      </c>
      <c r="M166" s="71">
        <v>0</v>
      </c>
      <c r="N166" s="71">
        <v>0</v>
      </c>
      <c r="O166" s="71">
        <v>0</v>
      </c>
      <c r="P166" s="71">
        <v>24824</v>
      </c>
      <c r="Q166" s="71">
        <v>0</v>
      </c>
      <c r="R166" s="71">
        <v>0</v>
      </c>
      <c r="S166" s="71">
        <v>0</v>
      </c>
      <c r="T166" s="71">
        <v>0</v>
      </c>
      <c r="U166" s="71">
        <v>0</v>
      </c>
      <c r="V166" s="71">
        <v>0</v>
      </c>
      <c r="W166" s="71">
        <v>9750</v>
      </c>
      <c r="X166" s="81">
        <v>-9750</v>
      </c>
      <c r="Y166" s="81">
        <v>0</v>
      </c>
      <c r="Z166" s="82">
        <v>0.392765066065098</v>
      </c>
      <c r="AA166" s="81">
        <v>0</v>
      </c>
      <c r="AB166" s="82">
        <v>0.392765066065098</v>
      </c>
      <c r="AC166" s="81">
        <v>0</v>
      </c>
      <c r="AD166" s="83">
        <f t="shared" si="10"/>
        <v>15074</v>
      </c>
    </row>
    <row r="167" spans="1:30" ht="25.5">
      <c r="A167" s="84" t="s">
        <v>280</v>
      </c>
      <c r="B167" s="79" t="s">
        <v>15</v>
      </c>
      <c r="C167" s="85" t="s">
        <v>62</v>
      </c>
      <c r="D167" s="85" t="s">
        <v>151</v>
      </c>
      <c r="E167" s="85" t="s">
        <v>204</v>
      </c>
      <c r="F167" s="85" t="s">
        <v>172</v>
      </c>
      <c r="G167" s="85" t="s">
        <v>182</v>
      </c>
      <c r="H167" s="85"/>
      <c r="I167" s="71">
        <v>47813</v>
      </c>
      <c r="J167" s="71">
        <v>0</v>
      </c>
      <c r="K167" s="71">
        <v>0</v>
      </c>
      <c r="L167" s="71">
        <v>0</v>
      </c>
      <c r="M167" s="71">
        <v>0</v>
      </c>
      <c r="N167" s="71">
        <v>0</v>
      </c>
      <c r="O167" s="71">
        <v>0</v>
      </c>
      <c r="P167" s="71">
        <v>47813</v>
      </c>
      <c r="Q167" s="71">
        <v>0</v>
      </c>
      <c r="R167" s="71">
        <v>0</v>
      </c>
      <c r="S167" s="71">
        <v>0</v>
      </c>
      <c r="T167" s="71">
        <v>0</v>
      </c>
      <c r="U167" s="71">
        <v>0</v>
      </c>
      <c r="V167" s="71">
        <v>0</v>
      </c>
      <c r="W167" s="71">
        <v>47813</v>
      </c>
      <c r="X167" s="81">
        <v>-47813</v>
      </c>
      <c r="Y167" s="81">
        <v>0</v>
      </c>
      <c r="Z167" s="82">
        <v>1</v>
      </c>
      <c r="AA167" s="81">
        <v>0</v>
      </c>
      <c r="AB167" s="82">
        <v>1</v>
      </c>
      <c r="AC167" s="81">
        <v>0</v>
      </c>
      <c r="AD167" s="83">
        <f t="shared" si="10"/>
        <v>0</v>
      </c>
    </row>
    <row r="168" spans="1:30" ht="25.5">
      <c r="A168" s="84" t="s">
        <v>281</v>
      </c>
      <c r="B168" s="79" t="s">
        <v>15</v>
      </c>
      <c r="C168" s="85" t="s">
        <v>62</v>
      </c>
      <c r="D168" s="85" t="s">
        <v>151</v>
      </c>
      <c r="E168" s="85" t="s">
        <v>204</v>
      </c>
      <c r="F168" s="85" t="s">
        <v>172</v>
      </c>
      <c r="G168" s="85" t="s">
        <v>183</v>
      </c>
      <c r="H168" s="85"/>
      <c r="I168" s="71">
        <v>47432</v>
      </c>
      <c r="J168" s="71">
        <v>0</v>
      </c>
      <c r="K168" s="71">
        <v>0</v>
      </c>
      <c r="L168" s="71">
        <v>0</v>
      </c>
      <c r="M168" s="71">
        <v>0</v>
      </c>
      <c r="N168" s="71">
        <v>0</v>
      </c>
      <c r="O168" s="71">
        <v>0</v>
      </c>
      <c r="P168" s="71">
        <v>47432</v>
      </c>
      <c r="Q168" s="71">
        <v>0</v>
      </c>
      <c r="R168" s="71">
        <v>0</v>
      </c>
      <c r="S168" s="71">
        <v>0</v>
      </c>
      <c r="T168" s="71">
        <v>0</v>
      </c>
      <c r="U168" s="71">
        <v>0</v>
      </c>
      <c r="V168" s="71">
        <v>0</v>
      </c>
      <c r="W168" s="71">
        <v>47432</v>
      </c>
      <c r="X168" s="81">
        <v>-47432</v>
      </c>
      <c r="Y168" s="81">
        <v>0</v>
      </c>
      <c r="Z168" s="82">
        <v>1</v>
      </c>
      <c r="AA168" s="81">
        <v>0</v>
      </c>
      <c r="AB168" s="82">
        <v>1</v>
      </c>
      <c r="AC168" s="81">
        <v>0</v>
      </c>
      <c r="AD168" s="83">
        <f t="shared" si="10"/>
        <v>0</v>
      </c>
    </row>
    <row r="169" spans="1:30" ht="38.25">
      <c r="A169" s="84" t="s">
        <v>282</v>
      </c>
      <c r="B169" s="79" t="s">
        <v>15</v>
      </c>
      <c r="C169" s="85" t="s">
        <v>62</v>
      </c>
      <c r="D169" s="85" t="s">
        <v>151</v>
      </c>
      <c r="E169" s="85" t="s">
        <v>204</v>
      </c>
      <c r="F169" s="85" t="s">
        <v>172</v>
      </c>
      <c r="G169" s="85" t="s">
        <v>184</v>
      </c>
      <c r="H169" s="85"/>
      <c r="I169" s="71">
        <v>381</v>
      </c>
      <c r="J169" s="71">
        <v>0</v>
      </c>
      <c r="K169" s="71">
        <v>0</v>
      </c>
      <c r="L169" s="71">
        <v>0</v>
      </c>
      <c r="M169" s="71">
        <v>0</v>
      </c>
      <c r="N169" s="71">
        <v>0</v>
      </c>
      <c r="O169" s="71">
        <v>0</v>
      </c>
      <c r="P169" s="71">
        <v>381</v>
      </c>
      <c r="Q169" s="71">
        <v>0</v>
      </c>
      <c r="R169" s="71">
        <v>0</v>
      </c>
      <c r="S169" s="71">
        <v>0</v>
      </c>
      <c r="T169" s="71">
        <v>0</v>
      </c>
      <c r="U169" s="71">
        <v>0</v>
      </c>
      <c r="V169" s="71">
        <v>0</v>
      </c>
      <c r="W169" s="71">
        <v>381</v>
      </c>
      <c r="X169" s="81">
        <v>-381</v>
      </c>
      <c r="Y169" s="81">
        <v>0</v>
      </c>
      <c r="Z169" s="82">
        <v>1</v>
      </c>
      <c r="AA169" s="81">
        <v>0</v>
      </c>
      <c r="AB169" s="82">
        <v>1</v>
      </c>
      <c r="AC169" s="81">
        <v>0</v>
      </c>
      <c r="AD169" s="83">
        <f t="shared" si="10"/>
        <v>0</v>
      </c>
    </row>
    <row r="170" spans="1:30" ht="38.25">
      <c r="A170" s="84" t="s">
        <v>314</v>
      </c>
      <c r="B170" s="79" t="s">
        <v>15</v>
      </c>
      <c r="C170" s="85" t="s">
        <v>62</v>
      </c>
      <c r="D170" s="85" t="s">
        <v>151</v>
      </c>
      <c r="E170" s="85" t="s">
        <v>205</v>
      </c>
      <c r="F170" s="85" t="s">
        <v>59</v>
      </c>
      <c r="G170" s="85" t="s">
        <v>59</v>
      </c>
      <c r="H170" s="85"/>
      <c r="I170" s="71">
        <v>1597127.42</v>
      </c>
      <c r="J170" s="71">
        <v>0</v>
      </c>
      <c r="K170" s="71">
        <v>0</v>
      </c>
      <c r="L170" s="71">
        <v>0</v>
      </c>
      <c r="M170" s="71">
        <v>0</v>
      </c>
      <c r="N170" s="71">
        <v>0</v>
      </c>
      <c r="O170" s="71">
        <v>0</v>
      </c>
      <c r="P170" s="71">
        <v>1580627.42</v>
      </c>
      <c r="Q170" s="71">
        <v>0</v>
      </c>
      <c r="R170" s="71">
        <v>0</v>
      </c>
      <c r="S170" s="71">
        <v>0</v>
      </c>
      <c r="T170" s="71">
        <v>0</v>
      </c>
      <c r="U170" s="71">
        <v>0</v>
      </c>
      <c r="V170" s="71">
        <v>0</v>
      </c>
      <c r="W170" s="71">
        <v>460884.68</v>
      </c>
      <c r="X170" s="81">
        <v>-411764.68</v>
      </c>
      <c r="Y170" s="81">
        <v>0</v>
      </c>
      <c r="Z170" s="82">
        <v>0.260507109259183</v>
      </c>
      <c r="AA170" s="81">
        <v>0</v>
      </c>
      <c r="AB170" s="82">
        <v>0.260507109259183</v>
      </c>
      <c r="AC170" s="81">
        <v>0</v>
      </c>
      <c r="AD170" s="83">
        <f aca="true" t="shared" si="11" ref="AD170:AD175">+I170-W170</f>
        <v>1136242.74</v>
      </c>
    </row>
    <row r="171" spans="1:30" ht="12.75">
      <c r="A171" s="84" t="s">
        <v>286</v>
      </c>
      <c r="B171" s="79" t="s">
        <v>15</v>
      </c>
      <c r="C171" s="85" t="s">
        <v>62</v>
      </c>
      <c r="D171" s="85" t="s">
        <v>151</v>
      </c>
      <c r="E171" s="85" t="s">
        <v>205</v>
      </c>
      <c r="F171" s="85" t="s">
        <v>172</v>
      </c>
      <c r="G171" s="85" t="s">
        <v>59</v>
      </c>
      <c r="H171" s="85"/>
      <c r="I171" s="71">
        <v>1597127.42</v>
      </c>
      <c r="J171" s="71">
        <v>0</v>
      </c>
      <c r="K171" s="71">
        <v>0</v>
      </c>
      <c r="L171" s="71">
        <v>0</v>
      </c>
      <c r="M171" s="71">
        <v>0</v>
      </c>
      <c r="N171" s="71">
        <v>0</v>
      </c>
      <c r="O171" s="71">
        <v>0</v>
      </c>
      <c r="P171" s="71">
        <v>1580627.42</v>
      </c>
      <c r="Q171" s="71">
        <v>0</v>
      </c>
      <c r="R171" s="71">
        <v>0</v>
      </c>
      <c r="S171" s="71">
        <v>0</v>
      </c>
      <c r="T171" s="71">
        <v>0</v>
      </c>
      <c r="U171" s="71">
        <v>0</v>
      </c>
      <c r="V171" s="71">
        <v>0</v>
      </c>
      <c r="W171" s="71">
        <v>492974.68</v>
      </c>
      <c r="X171" s="81">
        <v>-411764.68</v>
      </c>
      <c r="Y171" s="81">
        <v>0</v>
      </c>
      <c r="Z171" s="82">
        <v>0.260507109259183</v>
      </c>
      <c r="AA171" s="81">
        <v>0</v>
      </c>
      <c r="AB171" s="82">
        <v>0.260507109259183</v>
      </c>
      <c r="AC171" s="81">
        <v>0</v>
      </c>
      <c r="AD171" s="83">
        <f t="shared" si="11"/>
        <v>1104152.74</v>
      </c>
    </row>
    <row r="172" spans="1:30" ht="12.75">
      <c r="A172" s="84" t="s">
        <v>267</v>
      </c>
      <c r="B172" s="79" t="s">
        <v>15</v>
      </c>
      <c r="C172" s="85" t="s">
        <v>62</v>
      </c>
      <c r="D172" s="85" t="s">
        <v>151</v>
      </c>
      <c r="E172" s="85" t="s">
        <v>205</v>
      </c>
      <c r="F172" s="85" t="s">
        <v>172</v>
      </c>
      <c r="G172" s="85" t="s">
        <v>15</v>
      </c>
      <c r="H172" s="85"/>
      <c r="I172" s="71">
        <v>1508687.43</v>
      </c>
      <c r="J172" s="71">
        <v>0</v>
      </c>
      <c r="K172" s="71">
        <v>0</v>
      </c>
      <c r="L172" s="71">
        <v>0</v>
      </c>
      <c r="M172" s="71">
        <v>0</v>
      </c>
      <c r="N172" s="71">
        <v>0</v>
      </c>
      <c r="O172" s="71">
        <v>0</v>
      </c>
      <c r="P172" s="71">
        <v>1462187.43</v>
      </c>
      <c r="Q172" s="71">
        <v>0</v>
      </c>
      <c r="R172" s="71">
        <v>0</v>
      </c>
      <c r="S172" s="71">
        <v>0</v>
      </c>
      <c r="T172" s="71">
        <v>0</v>
      </c>
      <c r="U172" s="71">
        <v>0</v>
      </c>
      <c r="V172" s="71">
        <v>0</v>
      </c>
      <c r="W172" s="71">
        <v>388392.86</v>
      </c>
      <c r="X172" s="81">
        <v>-323772.86</v>
      </c>
      <c r="Y172" s="81">
        <v>0</v>
      </c>
      <c r="Z172" s="82">
        <v>0.221430476939608</v>
      </c>
      <c r="AA172" s="81">
        <v>0</v>
      </c>
      <c r="AB172" s="82">
        <v>0.221430476939608</v>
      </c>
      <c r="AC172" s="81">
        <v>0</v>
      </c>
      <c r="AD172" s="83">
        <f t="shared" si="11"/>
        <v>1120294.5699999998</v>
      </c>
    </row>
    <row r="173" spans="1:30" ht="12.75">
      <c r="A173" s="84" t="s">
        <v>268</v>
      </c>
      <c r="B173" s="79" t="s">
        <v>15</v>
      </c>
      <c r="C173" s="85" t="s">
        <v>62</v>
      </c>
      <c r="D173" s="85" t="s">
        <v>151</v>
      </c>
      <c r="E173" s="85" t="s">
        <v>205</v>
      </c>
      <c r="F173" s="85" t="s">
        <v>172</v>
      </c>
      <c r="G173" s="85" t="s">
        <v>173</v>
      </c>
      <c r="H173" s="85"/>
      <c r="I173" s="71">
        <v>1505147.43</v>
      </c>
      <c r="J173" s="71">
        <v>0</v>
      </c>
      <c r="K173" s="71">
        <v>0</v>
      </c>
      <c r="L173" s="71">
        <v>0</v>
      </c>
      <c r="M173" s="71">
        <v>0</v>
      </c>
      <c r="N173" s="71">
        <v>0</v>
      </c>
      <c r="O173" s="71">
        <v>0</v>
      </c>
      <c r="P173" s="71">
        <v>1458647.43</v>
      </c>
      <c r="Q173" s="71">
        <v>0</v>
      </c>
      <c r="R173" s="71">
        <v>0</v>
      </c>
      <c r="S173" s="71">
        <v>0</v>
      </c>
      <c r="T173" s="71">
        <v>0</v>
      </c>
      <c r="U173" s="71">
        <v>0</v>
      </c>
      <c r="V173" s="71">
        <v>0</v>
      </c>
      <c r="W173" s="71">
        <v>388392.86</v>
      </c>
      <c r="X173" s="81">
        <v>-323772.86</v>
      </c>
      <c r="Y173" s="81">
        <v>0</v>
      </c>
      <c r="Z173" s="82">
        <v>0.221967867862352</v>
      </c>
      <c r="AA173" s="81">
        <v>0</v>
      </c>
      <c r="AB173" s="82">
        <v>0.221967867862352</v>
      </c>
      <c r="AC173" s="81">
        <v>0</v>
      </c>
      <c r="AD173" s="83">
        <f t="shared" si="11"/>
        <v>1116754.5699999998</v>
      </c>
    </row>
    <row r="174" spans="1:30" ht="25.5">
      <c r="A174" s="84" t="s">
        <v>287</v>
      </c>
      <c r="B174" s="79" t="s">
        <v>15</v>
      </c>
      <c r="C174" s="85" t="s">
        <v>62</v>
      </c>
      <c r="D174" s="85" t="s">
        <v>151</v>
      </c>
      <c r="E174" s="85" t="s">
        <v>205</v>
      </c>
      <c r="F174" s="85" t="s">
        <v>172</v>
      </c>
      <c r="G174" s="85" t="s">
        <v>185</v>
      </c>
      <c r="H174" s="85"/>
      <c r="I174" s="71">
        <v>30000</v>
      </c>
      <c r="J174" s="71">
        <v>0</v>
      </c>
      <c r="K174" s="71">
        <v>0</v>
      </c>
      <c r="L174" s="71">
        <v>0</v>
      </c>
      <c r="M174" s="71">
        <v>0</v>
      </c>
      <c r="N174" s="71">
        <v>0</v>
      </c>
      <c r="O174" s="71">
        <v>0</v>
      </c>
      <c r="P174" s="71">
        <v>30000</v>
      </c>
      <c r="Q174" s="71">
        <v>0</v>
      </c>
      <c r="R174" s="71">
        <v>0</v>
      </c>
      <c r="S174" s="71">
        <v>0</v>
      </c>
      <c r="T174" s="71">
        <v>0</v>
      </c>
      <c r="U174" s="71">
        <v>0</v>
      </c>
      <c r="V174" s="71">
        <v>0</v>
      </c>
      <c r="W174" s="71">
        <v>0</v>
      </c>
      <c r="X174" s="81">
        <v>0</v>
      </c>
      <c r="Y174" s="81">
        <v>0</v>
      </c>
      <c r="Z174" s="82">
        <v>0</v>
      </c>
      <c r="AA174" s="81">
        <v>0</v>
      </c>
      <c r="AB174" s="82">
        <v>0</v>
      </c>
      <c r="AC174" s="81">
        <v>0</v>
      </c>
      <c r="AD174" s="83">
        <f t="shared" si="11"/>
        <v>30000</v>
      </c>
    </row>
    <row r="175" spans="1:30" ht="25.5">
      <c r="A175" s="84" t="s">
        <v>278</v>
      </c>
      <c r="B175" s="79" t="s">
        <v>15</v>
      </c>
      <c r="C175" s="85" t="s">
        <v>62</v>
      </c>
      <c r="D175" s="85" t="s">
        <v>151</v>
      </c>
      <c r="E175" s="85" t="s">
        <v>205</v>
      </c>
      <c r="F175" s="85" t="s">
        <v>172</v>
      </c>
      <c r="G175" s="85" t="s">
        <v>180</v>
      </c>
      <c r="H175" s="85"/>
      <c r="I175" s="71">
        <v>343920</v>
      </c>
      <c r="J175" s="71">
        <v>0</v>
      </c>
      <c r="K175" s="71">
        <v>0</v>
      </c>
      <c r="L175" s="71">
        <v>0</v>
      </c>
      <c r="M175" s="71">
        <v>0</v>
      </c>
      <c r="N175" s="71">
        <v>0</v>
      </c>
      <c r="O175" s="71">
        <v>0</v>
      </c>
      <c r="P175" s="71">
        <v>267420</v>
      </c>
      <c r="Q175" s="71">
        <v>0</v>
      </c>
      <c r="R175" s="71">
        <v>0</v>
      </c>
      <c r="S175" s="71">
        <v>0</v>
      </c>
      <c r="T175" s="71">
        <v>0</v>
      </c>
      <c r="U175" s="71">
        <v>0</v>
      </c>
      <c r="V175" s="71">
        <v>0</v>
      </c>
      <c r="W175" s="71">
        <v>257219.4</v>
      </c>
      <c r="X175" s="81">
        <v>-192599.4</v>
      </c>
      <c r="Y175" s="81">
        <v>0</v>
      </c>
      <c r="Z175" s="82">
        <v>0.720213147857303</v>
      </c>
      <c r="AA175" s="81">
        <v>0</v>
      </c>
      <c r="AB175" s="82">
        <v>0.720213147857303</v>
      </c>
      <c r="AC175" s="81">
        <v>0</v>
      </c>
      <c r="AD175" s="83">
        <f t="shared" si="11"/>
        <v>86700.6</v>
      </c>
    </row>
    <row r="176" spans="1:30" ht="25.5">
      <c r="A176" s="84" t="s">
        <v>269</v>
      </c>
      <c r="B176" s="79" t="s">
        <v>15</v>
      </c>
      <c r="C176" s="85" t="s">
        <v>62</v>
      </c>
      <c r="D176" s="85" t="s">
        <v>151</v>
      </c>
      <c r="E176" s="85" t="s">
        <v>205</v>
      </c>
      <c r="F176" s="85" t="s">
        <v>172</v>
      </c>
      <c r="G176" s="85" t="s">
        <v>174</v>
      </c>
      <c r="H176" s="85"/>
      <c r="I176" s="71">
        <v>1131227.43</v>
      </c>
      <c r="J176" s="71">
        <v>0</v>
      </c>
      <c r="K176" s="71">
        <v>0</v>
      </c>
      <c r="L176" s="71">
        <v>0</v>
      </c>
      <c r="M176" s="71">
        <v>0</v>
      </c>
      <c r="N176" s="71">
        <v>0</v>
      </c>
      <c r="O176" s="71">
        <v>0</v>
      </c>
      <c r="P176" s="71">
        <v>1161227.43</v>
      </c>
      <c r="Q176" s="71">
        <v>0</v>
      </c>
      <c r="R176" s="71">
        <v>0</v>
      </c>
      <c r="S176" s="71">
        <v>0</v>
      </c>
      <c r="T176" s="71">
        <v>0</v>
      </c>
      <c r="U176" s="71">
        <v>0</v>
      </c>
      <c r="V176" s="71">
        <v>0</v>
      </c>
      <c r="W176" s="71">
        <v>131173.46</v>
      </c>
      <c r="X176" s="81">
        <v>-131173.46</v>
      </c>
      <c r="Y176" s="81">
        <v>0</v>
      </c>
      <c r="Z176" s="82">
        <v>0.112961041576498</v>
      </c>
      <c r="AA176" s="81">
        <v>0</v>
      </c>
      <c r="AB176" s="82">
        <v>0.112961041576498</v>
      </c>
      <c r="AC176" s="81">
        <v>0</v>
      </c>
      <c r="AD176" s="83">
        <f aca="true" t="shared" si="12" ref="AD176:AD181">+I176-W176</f>
        <v>1000053.97</v>
      </c>
    </row>
    <row r="177" spans="1:30" ht="12.75">
      <c r="A177" s="84" t="s">
        <v>279</v>
      </c>
      <c r="B177" s="79" t="s">
        <v>15</v>
      </c>
      <c r="C177" s="85" t="s">
        <v>62</v>
      </c>
      <c r="D177" s="85" t="s">
        <v>151</v>
      </c>
      <c r="E177" s="85" t="s">
        <v>205</v>
      </c>
      <c r="F177" s="85" t="s">
        <v>172</v>
      </c>
      <c r="G177" s="85" t="s">
        <v>181</v>
      </c>
      <c r="H177" s="85"/>
      <c r="I177" s="71">
        <v>3540</v>
      </c>
      <c r="J177" s="71">
        <v>0</v>
      </c>
      <c r="K177" s="71">
        <v>0</v>
      </c>
      <c r="L177" s="71">
        <v>0</v>
      </c>
      <c r="M177" s="71">
        <v>0</v>
      </c>
      <c r="N177" s="71">
        <v>0</v>
      </c>
      <c r="O177" s="71">
        <v>0</v>
      </c>
      <c r="P177" s="71">
        <v>3540</v>
      </c>
      <c r="Q177" s="71">
        <v>0</v>
      </c>
      <c r="R177" s="71">
        <v>0</v>
      </c>
      <c r="S177" s="71">
        <v>0</v>
      </c>
      <c r="T177" s="71">
        <v>0</v>
      </c>
      <c r="U177" s="71">
        <v>0</v>
      </c>
      <c r="V177" s="71">
        <v>0</v>
      </c>
      <c r="W177" s="71">
        <v>0</v>
      </c>
      <c r="X177" s="81">
        <v>0</v>
      </c>
      <c r="Y177" s="81">
        <v>0</v>
      </c>
      <c r="Z177" s="82">
        <v>0</v>
      </c>
      <c r="AA177" s="81">
        <v>0</v>
      </c>
      <c r="AB177" s="82">
        <v>0</v>
      </c>
      <c r="AC177" s="81">
        <v>0</v>
      </c>
      <c r="AD177" s="83">
        <f t="shared" si="12"/>
        <v>3540</v>
      </c>
    </row>
    <row r="178" spans="1:30" ht="25.5">
      <c r="A178" s="84" t="s">
        <v>280</v>
      </c>
      <c r="B178" s="79" t="s">
        <v>15</v>
      </c>
      <c r="C178" s="85" t="s">
        <v>62</v>
      </c>
      <c r="D178" s="85" t="s">
        <v>151</v>
      </c>
      <c r="E178" s="85" t="s">
        <v>205</v>
      </c>
      <c r="F178" s="85" t="s">
        <v>172</v>
      </c>
      <c r="G178" s="85" t="s">
        <v>182</v>
      </c>
      <c r="H178" s="85"/>
      <c r="I178" s="71">
        <v>118439.99</v>
      </c>
      <c r="J178" s="71">
        <v>0</v>
      </c>
      <c r="K178" s="71">
        <v>0</v>
      </c>
      <c r="L178" s="71">
        <v>0</v>
      </c>
      <c r="M178" s="71">
        <v>0</v>
      </c>
      <c r="N178" s="71">
        <v>0</v>
      </c>
      <c r="O178" s="71">
        <v>0</v>
      </c>
      <c r="P178" s="71">
        <v>118439.99</v>
      </c>
      <c r="Q178" s="71">
        <v>0</v>
      </c>
      <c r="R178" s="71">
        <v>0</v>
      </c>
      <c r="S178" s="71">
        <v>0</v>
      </c>
      <c r="T178" s="71">
        <v>0</v>
      </c>
      <c r="U178" s="71">
        <v>0</v>
      </c>
      <c r="V178" s="71">
        <v>0</v>
      </c>
      <c r="W178" s="71">
        <v>104581.82</v>
      </c>
      <c r="X178" s="81">
        <v>-87991.82</v>
      </c>
      <c r="Y178" s="81">
        <v>0</v>
      </c>
      <c r="Z178" s="82">
        <v>0.742923230574403</v>
      </c>
      <c r="AA178" s="81">
        <v>0</v>
      </c>
      <c r="AB178" s="82">
        <v>0.742923230574403</v>
      </c>
      <c r="AC178" s="81">
        <v>0</v>
      </c>
      <c r="AD178" s="83">
        <f t="shared" si="12"/>
        <v>13858.169999999998</v>
      </c>
    </row>
    <row r="179" spans="1:30" ht="25.5">
      <c r="A179" s="84" t="s">
        <v>281</v>
      </c>
      <c r="B179" s="79" t="s">
        <v>15</v>
      </c>
      <c r="C179" s="85" t="s">
        <v>62</v>
      </c>
      <c r="D179" s="85" t="s">
        <v>151</v>
      </c>
      <c r="E179" s="85" t="s">
        <v>205</v>
      </c>
      <c r="F179" s="85" t="s">
        <v>172</v>
      </c>
      <c r="G179" s="85" t="s">
        <v>183</v>
      </c>
      <c r="H179" s="85"/>
      <c r="I179" s="71">
        <v>82888.99</v>
      </c>
      <c r="J179" s="71">
        <v>0</v>
      </c>
      <c r="K179" s="71">
        <v>0</v>
      </c>
      <c r="L179" s="71">
        <v>0</v>
      </c>
      <c r="M179" s="71">
        <v>0</v>
      </c>
      <c r="N179" s="71">
        <v>0</v>
      </c>
      <c r="O179" s="71">
        <v>0</v>
      </c>
      <c r="P179" s="71">
        <v>82888.99</v>
      </c>
      <c r="Q179" s="71">
        <v>0</v>
      </c>
      <c r="R179" s="71">
        <v>0</v>
      </c>
      <c r="S179" s="71">
        <v>0</v>
      </c>
      <c r="T179" s="71">
        <v>0</v>
      </c>
      <c r="U179" s="71">
        <v>0</v>
      </c>
      <c r="V179" s="71">
        <v>0</v>
      </c>
      <c r="W179" s="71">
        <v>82888.99</v>
      </c>
      <c r="X179" s="81">
        <v>-70088.99</v>
      </c>
      <c r="Y179" s="81">
        <v>0</v>
      </c>
      <c r="Z179" s="82">
        <v>0.845576595878415</v>
      </c>
      <c r="AA179" s="81">
        <v>0</v>
      </c>
      <c r="AB179" s="82">
        <v>0.845576595878415</v>
      </c>
      <c r="AC179" s="81">
        <v>0</v>
      </c>
      <c r="AD179" s="83">
        <f t="shared" si="12"/>
        <v>0</v>
      </c>
    </row>
    <row r="180" spans="1:30" ht="38.25">
      <c r="A180" s="84" t="s">
        <v>282</v>
      </c>
      <c r="B180" s="79" t="s">
        <v>15</v>
      </c>
      <c r="C180" s="85" t="s">
        <v>62</v>
      </c>
      <c r="D180" s="85" t="s">
        <v>151</v>
      </c>
      <c r="E180" s="85" t="s">
        <v>205</v>
      </c>
      <c r="F180" s="85" t="s">
        <v>172</v>
      </c>
      <c r="G180" s="85" t="s">
        <v>184</v>
      </c>
      <c r="H180" s="85"/>
      <c r="I180" s="71">
        <v>35551</v>
      </c>
      <c r="J180" s="71">
        <v>0</v>
      </c>
      <c r="K180" s="71">
        <v>0</v>
      </c>
      <c r="L180" s="71">
        <v>0</v>
      </c>
      <c r="M180" s="71">
        <v>0</v>
      </c>
      <c r="N180" s="71">
        <v>0</v>
      </c>
      <c r="O180" s="71">
        <v>0</v>
      </c>
      <c r="P180" s="71">
        <v>35551</v>
      </c>
      <c r="Q180" s="71">
        <v>0</v>
      </c>
      <c r="R180" s="71">
        <v>0</v>
      </c>
      <c r="S180" s="71">
        <v>0</v>
      </c>
      <c r="T180" s="71">
        <v>0</v>
      </c>
      <c r="U180" s="71">
        <v>0</v>
      </c>
      <c r="V180" s="71">
        <v>0</v>
      </c>
      <c r="W180" s="71">
        <v>21692.83</v>
      </c>
      <c r="X180" s="81">
        <v>-17902.83</v>
      </c>
      <c r="Y180" s="81">
        <v>0</v>
      </c>
      <c r="Z180" s="82">
        <v>0.50358161514444</v>
      </c>
      <c r="AA180" s="81">
        <v>0</v>
      </c>
      <c r="AB180" s="82">
        <v>0.50358161514444</v>
      </c>
      <c r="AC180" s="81">
        <v>0</v>
      </c>
      <c r="AD180" s="83">
        <f t="shared" si="12"/>
        <v>13858.169999999998</v>
      </c>
    </row>
    <row r="181" spans="1:30" ht="76.5">
      <c r="A181" s="84" t="s">
        <v>315</v>
      </c>
      <c r="B181" s="79" t="s">
        <v>15</v>
      </c>
      <c r="C181" s="85" t="s">
        <v>62</v>
      </c>
      <c r="D181" s="85" t="s">
        <v>151</v>
      </c>
      <c r="E181" s="85" t="s">
        <v>168</v>
      </c>
      <c r="F181" s="85" t="s">
        <v>59</v>
      </c>
      <c r="G181" s="85" t="s">
        <v>59</v>
      </c>
      <c r="H181" s="85"/>
      <c r="I181" s="71">
        <v>25080</v>
      </c>
      <c r="J181" s="71">
        <v>0</v>
      </c>
      <c r="K181" s="71">
        <v>0</v>
      </c>
      <c r="L181" s="71">
        <v>0</v>
      </c>
      <c r="M181" s="71">
        <v>0</v>
      </c>
      <c r="N181" s="71">
        <v>0</v>
      </c>
      <c r="O181" s="71">
        <v>0</v>
      </c>
      <c r="P181" s="71">
        <v>25080</v>
      </c>
      <c r="Q181" s="71">
        <v>0</v>
      </c>
      <c r="R181" s="71">
        <v>0</v>
      </c>
      <c r="S181" s="71">
        <v>0</v>
      </c>
      <c r="T181" s="71">
        <v>0</v>
      </c>
      <c r="U181" s="71">
        <v>0</v>
      </c>
      <c r="V181" s="71">
        <v>0</v>
      </c>
      <c r="W181" s="71">
        <v>25080</v>
      </c>
      <c r="X181" s="81">
        <v>-25080</v>
      </c>
      <c r="Y181" s="81">
        <v>0</v>
      </c>
      <c r="Z181" s="82">
        <v>1</v>
      </c>
      <c r="AA181" s="81">
        <v>0</v>
      </c>
      <c r="AB181" s="82">
        <v>1</v>
      </c>
      <c r="AC181" s="81">
        <v>0</v>
      </c>
      <c r="AD181" s="83">
        <f t="shared" si="12"/>
        <v>0</v>
      </c>
    </row>
    <row r="182" spans="1:30" ht="12.75">
      <c r="A182" s="84" t="s">
        <v>293</v>
      </c>
      <c r="B182" s="79" t="s">
        <v>15</v>
      </c>
      <c r="C182" s="85" t="s">
        <v>62</v>
      </c>
      <c r="D182" s="85" t="s">
        <v>151</v>
      </c>
      <c r="E182" s="85" t="s">
        <v>168</v>
      </c>
      <c r="F182" s="85" t="s">
        <v>172</v>
      </c>
      <c r="G182" s="85" t="s">
        <v>59</v>
      </c>
      <c r="H182" s="85"/>
      <c r="I182" s="71">
        <v>25080</v>
      </c>
      <c r="J182" s="71">
        <v>0</v>
      </c>
      <c r="K182" s="71">
        <v>0</v>
      </c>
      <c r="L182" s="71">
        <v>0</v>
      </c>
      <c r="M182" s="71">
        <v>0</v>
      </c>
      <c r="N182" s="71">
        <v>0</v>
      </c>
      <c r="O182" s="71">
        <v>0</v>
      </c>
      <c r="P182" s="71">
        <v>25080</v>
      </c>
      <c r="Q182" s="71">
        <v>0</v>
      </c>
      <c r="R182" s="71">
        <v>0</v>
      </c>
      <c r="S182" s="71">
        <v>0</v>
      </c>
      <c r="T182" s="71">
        <v>0</v>
      </c>
      <c r="U182" s="71">
        <v>0</v>
      </c>
      <c r="V182" s="71">
        <v>0</v>
      </c>
      <c r="W182" s="71">
        <v>25080</v>
      </c>
      <c r="X182" s="81">
        <v>-25080</v>
      </c>
      <c r="Y182" s="81">
        <v>0</v>
      </c>
      <c r="Z182" s="82">
        <v>1</v>
      </c>
      <c r="AA182" s="81">
        <v>0</v>
      </c>
      <c r="AB182" s="82">
        <v>1</v>
      </c>
      <c r="AC182" s="81">
        <v>0</v>
      </c>
      <c r="AD182" s="83">
        <f>+I182-W182</f>
        <v>0</v>
      </c>
    </row>
    <row r="183" spans="1:30" ht="12.75">
      <c r="A183" s="84" t="s">
        <v>267</v>
      </c>
      <c r="B183" s="79" t="s">
        <v>15</v>
      </c>
      <c r="C183" s="85" t="s">
        <v>62</v>
      </c>
      <c r="D183" s="85" t="s">
        <v>151</v>
      </c>
      <c r="E183" s="85" t="s">
        <v>168</v>
      </c>
      <c r="F183" s="85" t="s">
        <v>172</v>
      </c>
      <c r="G183" s="85" t="s">
        <v>15</v>
      </c>
      <c r="H183" s="85"/>
      <c r="I183" s="71">
        <v>25080</v>
      </c>
      <c r="J183" s="71">
        <v>0</v>
      </c>
      <c r="K183" s="71">
        <v>0</v>
      </c>
      <c r="L183" s="71">
        <v>0</v>
      </c>
      <c r="M183" s="71">
        <v>0</v>
      </c>
      <c r="N183" s="71">
        <v>0</v>
      </c>
      <c r="O183" s="71">
        <v>0</v>
      </c>
      <c r="P183" s="71">
        <v>25080</v>
      </c>
      <c r="Q183" s="71">
        <v>0</v>
      </c>
      <c r="R183" s="71">
        <v>0</v>
      </c>
      <c r="S183" s="71">
        <v>0</v>
      </c>
      <c r="T183" s="71">
        <v>0</v>
      </c>
      <c r="U183" s="71">
        <v>0</v>
      </c>
      <c r="V183" s="71">
        <v>0</v>
      </c>
      <c r="W183" s="71">
        <v>25080</v>
      </c>
      <c r="X183" s="81">
        <v>-25080</v>
      </c>
      <c r="Y183" s="81">
        <v>0</v>
      </c>
      <c r="Z183" s="82">
        <v>1</v>
      </c>
      <c r="AA183" s="81">
        <v>0</v>
      </c>
      <c r="AB183" s="82">
        <v>1</v>
      </c>
      <c r="AC183" s="81">
        <v>0</v>
      </c>
      <c r="AD183" s="83">
        <f>+I183-W183</f>
        <v>0</v>
      </c>
    </row>
    <row r="184" spans="1:30" ht="12.75">
      <c r="A184" s="84" t="s">
        <v>268</v>
      </c>
      <c r="B184" s="79" t="s">
        <v>15</v>
      </c>
      <c r="C184" s="85" t="s">
        <v>62</v>
      </c>
      <c r="D184" s="85" t="s">
        <v>151</v>
      </c>
      <c r="E184" s="85" t="s">
        <v>168</v>
      </c>
      <c r="F184" s="85" t="s">
        <v>172</v>
      </c>
      <c r="G184" s="85" t="s">
        <v>173</v>
      </c>
      <c r="H184" s="85"/>
      <c r="I184" s="71">
        <v>25080</v>
      </c>
      <c r="J184" s="71">
        <v>0</v>
      </c>
      <c r="K184" s="71">
        <v>0</v>
      </c>
      <c r="L184" s="71">
        <v>0</v>
      </c>
      <c r="M184" s="71">
        <v>0</v>
      </c>
      <c r="N184" s="71">
        <v>0</v>
      </c>
      <c r="O184" s="71">
        <v>0</v>
      </c>
      <c r="P184" s="71">
        <v>25080</v>
      </c>
      <c r="Q184" s="71">
        <v>0</v>
      </c>
      <c r="R184" s="71">
        <v>0</v>
      </c>
      <c r="S184" s="71">
        <v>0</v>
      </c>
      <c r="T184" s="71">
        <v>0</v>
      </c>
      <c r="U184" s="71">
        <v>0</v>
      </c>
      <c r="V184" s="71">
        <v>0</v>
      </c>
      <c r="W184" s="71">
        <v>25080</v>
      </c>
      <c r="X184" s="81">
        <v>-25080</v>
      </c>
      <c r="Y184" s="81">
        <v>0</v>
      </c>
      <c r="Z184" s="82">
        <v>1</v>
      </c>
      <c r="AA184" s="81">
        <v>0</v>
      </c>
      <c r="AB184" s="82">
        <v>1</v>
      </c>
      <c r="AC184" s="81">
        <v>0</v>
      </c>
      <c r="AD184" s="83">
        <f>+I184-W184</f>
        <v>0</v>
      </c>
    </row>
    <row r="185" spans="1:30" ht="25.5">
      <c r="A185" s="84" t="s">
        <v>269</v>
      </c>
      <c r="B185" s="79" t="s">
        <v>15</v>
      </c>
      <c r="C185" s="85" t="s">
        <v>62</v>
      </c>
      <c r="D185" s="85" t="s">
        <v>151</v>
      </c>
      <c r="E185" s="85" t="s">
        <v>168</v>
      </c>
      <c r="F185" s="85" t="s">
        <v>172</v>
      </c>
      <c r="G185" s="85" t="s">
        <v>174</v>
      </c>
      <c r="H185" s="85"/>
      <c r="I185" s="71">
        <v>25080</v>
      </c>
      <c r="J185" s="71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25080</v>
      </c>
      <c r="Q185" s="71">
        <v>0</v>
      </c>
      <c r="R185" s="71">
        <v>0</v>
      </c>
      <c r="S185" s="71">
        <v>0</v>
      </c>
      <c r="T185" s="71">
        <v>0</v>
      </c>
      <c r="U185" s="71">
        <v>0</v>
      </c>
      <c r="V185" s="71">
        <v>0</v>
      </c>
      <c r="W185" s="71">
        <v>25080</v>
      </c>
      <c r="X185" s="81">
        <v>-25080</v>
      </c>
      <c r="Y185" s="81">
        <v>0</v>
      </c>
      <c r="Z185" s="82">
        <v>1</v>
      </c>
      <c r="AA185" s="81">
        <v>0</v>
      </c>
      <c r="AB185" s="82">
        <v>1</v>
      </c>
      <c r="AC185" s="81">
        <v>0</v>
      </c>
      <c r="AD185" s="83">
        <f>+I185-W185</f>
        <v>0</v>
      </c>
    </row>
    <row r="186" spans="1:30" ht="38.25">
      <c r="A186" s="84" t="s">
        <v>316</v>
      </c>
      <c r="B186" s="79" t="s">
        <v>15</v>
      </c>
      <c r="C186" s="85" t="s">
        <v>62</v>
      </c>
      <c r="D186" s="85" t="s">
        <v>152</v>
      </c>
      <c r="E186" s="85" t="s">
        <v>264</v>
      </c>
      <c r="F186" s="85" t="s">
        <v>59</v>
      </c>
      <c r="G186" s="85" t="s">
        <v>59</v>
      </c>
      <c r="H186" s="85"/>
      <c r="I186" s="71">
        <v>60000</v>
      </c>
      <c r="J186" s="71">
        <v>0</v>
      </c>
      <c r="K186" s="71">
        <v>0</v>
      </c>
      <c r="L186" s="71">
        <v>0</v>
      </c>
      <c r="M186" s="71">
        <v>0</v>
      </c>
      <c r="N186" s="71">
        <v>0</v>
      </c>
      <c r="O186" s="71">
        <v>0</v>
      </c>
      <c r="P186" s="71">
        <v>60000</v>
      </c>
      <c r="Q186" s="71">
        <v>0</v>
      </c>
      <c r="R186" s="71">
        <v>0</v>
      </c>
      <c r="S186" s="71">
        <v>0</v>
      </c>
      <c r="T186" s="71">
        <v>0</v>
      </c>
      <c r="U186" s="71">
        <v>0</v>
      </c>
      <c r="V186" s="71">
        <v>0</v>
      </c>
      <c r="W186" s="71">
        <v>55500.02</v>
      </c>
      <c r="X186" s="81">
        <v>-55500.02</v>
      </c>
      <c r="Y186" s="81">
        <v>0</v>
      </c>
      <c r="Z186" s="82">
        <v>0.925000333333333</v>
      </c>
      <c r="AA186" s="81">
        <v>0</v>
      </c>
      <c r="AB186" s="82">
        <v>0.925000333333333</v>
      </c>
      <c r="AC186" s="81">
        <v>0</v>
      </c>
      <c r="AD186" s="83">
        <f>+I186-W186</f>
        <v>4499.980000000003</v>
      </c>
    </row>
    <row r="187" spans="1:30" ht="12.75">
      <c r="A187" s="84"/>
      <c r="B187" s="79"/>
      <c r="C187" s="85"/>
      <c r="D187" s="85"/>
      <c r="E187" s="85"/>
      <c r="F187" s="85"/>
      <c r="G187" s="85"/>
      <c r="H187" s="85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81"/>
      <c r="Y187" s="81"/>
      <c r="Z187" s="82"/>
      <c r="AA187" s="81"/>
      <c r="AB187" s="82"/>
      <c r="AC187" s="81"/>
      <c r="AD187" s="83"/>
    </row>
    <row r="188" spans="1:30" ht="25.5">
      <c r="A188" s="84" t="s">
        <v>317</v>
      </c>
      <c r="B188" s="79" t="s">
        <v>15</v>
      </c>
      <c r="C188" s="85" t="s">
        <v>62</v>
      </c>
      <c r="D188" s="85" t="s">
        <v>152</v>
      </c>
      <c r="E188" s="85" t="s">
        <v>318</v>
      </c>
      <c r="F188" s="85" t="s">
        <v>59</v>
      </c>
      <c r="G188" s="85" t="s">
        <v>59</v>
      </c>
      <c r="H188" s="85"/>
      <c r="I188" s="71">
        <v>60000</v>
      </c>
      <c r="J188" s="71">
        <v>0</v>
      </c>
      <c r="K188" s="71">
        <v>0</v>
      </c>
      <c r="L188" s="71">
        <v>0</v>
      </c>
      <c r="M188" s="71">
        <v>0</v>
      </c>
      <c r="N188" s="71">
        <v>0</v>
      </c>
      <c r="O188" s="71">
        <v>0</v>
      </c>
      <c r="P188" s="71">
        <v>60000</v>
      </c>
      <c r="Q188" s="71">
        <v>0</v>
      </c>
      <c r="R188" s="71">
        <v>0</v>
      </c>
      <c r="S188" s="71">
        <v>0</v>
      </c>
      <c r="T188" s="71">
        <v>0</v>
      </c>
      <c r="U188" s="71">
        <v>0</v>
      </c>
      <c r="V188" s="71">
        <v>0</v>
      </c>
      <c r="W188" s="71">
        <v>55500.02</v>
      </c>
      <c r="X188" s="81">
        <v>-55500.02</v>
      </c>
      <c r="Y188" s="81">
        <v>0</v>
      </c>
      <c r="Z188" s="82">
        <v>0.925000333333333</v>
      </c>
      <c r="AA188" s="81">
        <v>0</v>
      </c>
      <c r="AB188" s="82">
        <v>0.925000333333333</v>
      </c>
      <c r="AC188" s="81">
        <v>0</v>
      </c>
      <c r="AD188" s="83">
        <f aca="true" t="shared" si="13" ref="AD188:AD193">+I188-W188</f>
        <v>4499.980000000003</v>
      </c>
    </row>
    <row r="189" spans="1:30" ht="12.75">
      <c r="A189" s="84" t="s">
        <v>286</v>
      </c>
      <c r="B189" s="79" t="s">
        <v>15</v>
      </c>
      <c r="C189" s="85" t="s">
        <v>62</v>
      </c>
      <c r="D189" s="85" t="s">
        <v>152</v>
      </c>
      <c r="E189" s="85" t="s">
        <v>318</v>
      </c>
      <c r="F189" s="85" t="s">
        <v>172</v>
      </c>
      <c r="G189" s="85" t="s">
        <v>59</v>
      </c>
      <c r="H189" s="85"/>
      <c r="I189" s="71">
        <v>60000</v>
      </c>
      <c r="J189" s="71">
        <v>0</v>
      </c>
      <c r="K189" s="71">
        <v>0</v>
      </c>
      <c r="L189" s="71">
        <v>0</v>
      </c>
      <c r="M189" s="71">
        <v>0</v>
      </c>
      <c r="N189" s="71">
        <v>0</v>
      </c>
      <c r="O189" s="71">
        <v>0</v>
      </c>
      <c r="P189" s="71">
        <v>60000</v>
      </c>
      <c r="Q189" s="71">
        <v>0</v>
      </c>
      <c r="R189" s="71">
        <v>0</v>
      </c>
      <c r="S189" s="71">
        <v>0</v>
      </c>
      <c r="T189" s="71">
        <v>0</v>
      </c>
      <c r="U189" s="71">
        <v>0</v>
      </c>
      <c r="V189" s="71">
        <v>0</v>
      </c>
      <c r="W189" s="71">
        <v>55500.02</v>
      </c>
      <c r="X189" s="81">
        <v>-55500.02</v>
      </c>
      <c r="Y189" s="81">
        <v>0</v>
      </c>
      <c r="Z189" s="82">
        <v>0.925000333333333</v>
      </c>
      <c r="AA189" s="81">
        <v>0</v>
      </c>
      <c r="AB189" s="82">
        <v>0.925000333333333</v>
      </c>
      <c r="AC189" s="81">
        <v>0</v>
      </c>
      <c r="AD189" s="83">
        <f t="shared" si="13"/>
        <v>4499.980000000003</v>
      </c>
    </row>
    <row r="190" spans="1:30" ht="12.75">
      <c r="A190" s="84" t="s">
        <v>293</v>
      </c>
      <c r="B190" s="79" t="s">
        <v>15</v>
      </c>
      <c r="C190" s="85" t="s">
        <v>62</v>
      </c>
      <c r="D190" s="85" t="s">
        <v>152</v>
      </c>
      <c r="E190" s="85" t="s">
        <v>318</v>
      </c>
      <c r="F190" s="85" t="s">
        <v>172</v>
      </c>
      <c r="G190" s="85" t="s">
        <v>59</v>
      </c>
      <c r="H190" s="85"/>
      <c r="I190" s="71">
        <v>60000</v>
      </c>
      <c r="J190" s="71">
        <v>0</v>
      </c>
      <c r="K190" s="71">
        <v>0</v>
      </c>
      <c r="L190" s="71">
        <v>0</v>
      </c>
      <c r="M190" s="71">
        <v>0</v>
      </c>
      <c r="N190" s="71">
        <v>0</v>
      </c>
      <c r="O190" s="71">
        <v>0</v>
      </c>
      <c r="P190" s="71">
        <v>60000</v>
      </c>
      <c r="Q190" s="71">
        <v>0</v>
      </c>
      <c r="R190" s="71">
        <v>0</v>
      </c>
      <c r="S190" s="71">
        <v>0</v>
      </c>
      <c r="T190" s="71">
        <v>0</v>
      </c>
      <c r="U190" s="71">
        <v>0</v>
      </c>
      <c r="V190" s="71">
        <v>0</v>
      </c>
      <c r="W190" s="71">
        <v>55500.02</v>
      </c>
      <c r="X190" s="81">
        <v>-55500.02</v>
      </c>
      <c r="Y190" s="81">
        <v>0</v>
      </c>
      <c r="Z190" s="82">
        <v>0.925000333333333</v>
      </c>
      <c r="AA190" s="81">
        <v>0</v>
      </c>
      <c r="AB190" s="82">
        <v>0.925000333333333</v>
      </c>
      <c r="AC190" s="81">
        <v>0</v>
      </c>
      <c r="AD190" s="83">
        <f t="shared" si="13"/>
        <v>4499.980000000003</v>
      </c>
    </row>
    <row r="191" spans="1:30" ht="25.5">
      <c r="A191" s="84" t="s">
        <v>280</v>
      </c>
      <c r="B191" s="79" t="s">
        <v>15</v>
      </c>
      <c r="C191" s="85" t="s">
        <v>62</v>
      </c>
      <c r="D191" s="85" t="s">
        <v>152</v>
      </c>
      <c r="E191" s="85" t="s">
        <v>318</v>
      </c>
      <c r="F191" s="85" t="s">
        <v>172</v>
      </c>
      <c r="G191" s="85" t="s">
        <v>182</v>
      </c>
      <c r="H191" s="85"/>
      <c r="I191" s="71">
        <v>60000</v>
      </c>
      <c r="J191" s="71">
        <v>0</v>
      </c>
      <c r="K191" s="71">
        <v>0</v>
      </c>
      <c r="L191" s="71">
        <v>0</v>
      </c>
      <c r="M191" s="71">
        <v>0</v>
      </c>
      <c r="N191" s="71">
        <v>0</v>
      </c>
      <c r="O191" s="71">
        <v>0</v>
      </c>
      <c r="P191" s="71">
        <v>60000</v>
      </c>
      <c r="Q191" s="71">
        <v>0</v>
      </c>
      <c r="R191" s="71">
        <v>0</v>
      </c>
      <c r="S191" s="71">
        <v>0</v>
      </c>
      <c r="T191" s="71">
        <v>0</v>
      </c>
      <c r="U191" s="71">
        <v>0</v>
      </c>
      <c r="V191" s="71">
        <v>0</v>
      </c>
      <c r="W191" s="71">
        <v>55500.02</v>
      </c>
      <c r="X191" s="81">
        <v>-55500.02</v>
      </c>
      <c r="Y191" s="81">
        <v>0</v>
      </c>
      <c r="Z191" s="82">
        <v>0.925000333333333</v>
      </c>
      <c r="AA191" s="81">
        <v>0</v>
      </c>
      <c r="AB191" s="82">
        <v>0.925000333333333</v>
      </c>
      <c r="AC191" s="81">
        <v>0</v>
      </c>
      <c r="AD191" s="83">
        <f t="shared" si="13"/>
        <v>4499.980000000003</v>
      </c>
    </row>
    <row r="192" spans="1:30" ht="25.5">
      <c r="A192" s="84" t="s">
        <v>281</v>
      </c>
      <c r="B192" s="79" t="s">
        <v>15</v>
      </c>
      <c r="C192" s="85" t="s">
        <v>62</v>
      </c>
      <c r="D192" s="85" t="s">
        <v>152</v>
      </c>
      <c r="E192" s="85" t="s">
        <v>318</v>
      </c>
      <c r="F192" s="85" t="s">
        <v>172</v>
      </c>
      <c r="G192" s="85" t="s">
        <v>183</v>
      </c>
      <c r="H192" s="85"/>
      <c r="I192" s="71">
        <v>60000</v>
      </c>
      <c r="J192" s="71">
        <v>0</v>
      </c>
      <c r="K192" s="71">
        <v>0</v>
      </c>
      <c r="L192" s="71">
        <v>0</v>
      </c>
      <c r="M192" s="71">
        <v>0</v>
      </c>
      <c r="N192" s="71">
        <v>0</v>
      </c>
      <c r="O192" s="71">
        <v>0</v>
      </c>
      <c r="P192" s="71">
        <v>60000</v>
      </c>
      <c r="Q192" s="71">
        <v>0</v>
      </c>
      <c r="R192" s="71">
        <v>0</v>
      </c>
      <c r="S192" s="71">
        <v>0</v>
      </c>
      <c r="T192" s="71">
        <v>0</v>
      </c>
      <c r="U192" s="71">
        <v>0</v>
      </c>
      <c r="V192" s="71">
        <v>0</v>
      </c>
      <c r="W192" s="71">
        <v>55500.02</v>
      </c>
      <c r="X192" s="81">
        <v>-55500.02</v>
      </c>
      <c r="Y192" s="81">
        <v>0</v>
      </c>
      <c r="Z192" s="82">
        <v>0.925000333333333</v>
      </c>
      <c r="AA192" s="81">
        <v>0</v>
      </c>
      <c r="AB192" s="82">
        <v>0.925000333333333</v>
      </c>
      <c r="AC192" s="81">
        <v>0</v>
      </c>
      <c r="AD192" s="83">
        <f t="shared" si="13"/>
        <v>4499.980000000003</v>
      </c>
    </row>
    <row r="193" spans="1:30" ht="25.5">
      <c r="A193" s="84" t="s">
        <v>319</v>
      </c>
      <c r="B193" s="79" t="s">
        <v>15</v>
      </c>
      <c r="C193" s="85" t="s">
        <v>62</v>
      </c>
      <c r="D193" s="85" t="s">
        <v>153</v>
      </c>
      <c r="E193" s="85" t="s">
        <v>264</v>
      </c>
      <c r="F193" s="85" t="s">
        <v>59</v>
      </c>
      <c r="G193" s="85" t="s">
        <v>59</v>
      </c>
      <c r="H193" s="85"/>
      <c r="I193" s="71">
        <v>82200</v>
      </c>
      <c r="J193" s="71">
        <v>0</v>
      </c>
      <c r="K193" s="71">
        <v>0</v>
      </c>
      <c r="L193" s="71">
        <v>0</v>
      </c>
      <c r="M193" s="71">
        <v>0</v>
      </c>
      <c r="N193" s="71">
        <v>0</v>
      </c>
      <c r="O193" s="71">
        <v>0</v>
      </c>
      <c r="P193" s="71">
        <v>82200</v>
      </c>
      <c r="Q193" s="71">
        <v>0</v>
      </c>
      <c r="R193" s="71">
        <v>0</v>
      </c>
      <c r="S193" s="71">
        <v>0</v>
      </c>
      <c r="T193" s="71">
        <v>0</v>
      </c>
      <c r="U193" s="71">
        <v>0</v>
      </c>
      <c r="V193" s="71">
        <v>0</v>
      </c>
      <c r="W193" s="71">
        <v>0</v>
      </c>
      <c r="X193" s="81">
        <v>0</v>
      </c>
      <c r="Y193" s="81">
        <v>0</v>
      </c>
      <c r="Z193" s="82">
        <v>0</v>
      </c>
      <c r="AA193" s="81">
        <v>0</v>
      </c>
      <c r="AB193" s="82">
        <v>0</v>
      </c>
      <c r="AC193" s="81">
        <v>0</v>
      </c>
      <c r="AD193" s="83">
        <f t="shared" si="13"/>
        <v>82200</v>
      </c>
    </row>
    <row r="194" spans="1:30" ht="12.75">
      <c r="A194" s="84" t="s">
        <v>286</v>
      </c>
      <c r="B194" s="79" t="s">
        <v>15</v>
      </c>
      <c r="C194" s="85" t="s">
        <v>62</v>
      </c>
      <c r="D194" s="85" t="s">
        <v>153</v>
      </c>
      <c r="E194" s="85" t="s">
        <v>169</v>
      </c>
      <c r="F194" s="85" t="s">
        <v>172</v>
      </c>
      <c r="G194" s="85" t="s">
        <v>59</v>
      </c>
      <c r="H194" s="85"/>
      <c r="I194" s="71">
        <v>82200</v>
      </c>
      <c r="J194" s="71">
        <v>0</v>
      </c>
      <c r="K194" s="71">
        <v>0</v>
      </c>
      <c r="L194" s="71">
        <v>0</v>
      </c>
      <c r="M194" s="71">
        <v>0</v>
      </c>
      <c r="N194" s="71">
        <v>0</v>
      </c>
      <c r="O194" s="71">
        <v>0</v>
      </c>
      <c r="P194" s="71">
        <v>82200</v>
      </c>
      <c r="Q194" s="71">
        <v>0</v>
      </c>
      <c r="R194" s="71">
        <v>0</v>
      </c>
      <c r="S194" s="71">
        <v>0</v>
      </c>
      <c r="T194" s="71">
        <v>0</v>
      </c>
      <c r="U194" s="71">
        <v>0</v>
      </c>
      <c r="V194" s="71">
        <v>0</v>
      </c>
      <c r="W194" s="71">
        <v>0</v>
      </c>
      <c r="X194" s="81">
        <v>0</v>
      </c>
      <c r="Y194" s="81">
        <v>0</v>
      </c>
      <c r="Z194" s="82">
        <v>0</v>
      </c>
      <c r="AA194" s="81">
        <v>0</v>
      </c>
      <c r="AB194" s="82">
        <v>0</v>
      </c>
      <c r="AC194" s="81">
        <v>0</v>
      </c>
      <c r="AD194" s="83">
        <f>+I194-W194</f>
        <v>82200</v>
      </c>
    </row>
    <row r="195" spans="1:30" ht="12.75">
      <c r="A195" s="84" t="s">
        <v>267</v>
      </c>
      <c r="B195" s="79" t="s">
        <v>15</v>
      </c>
      <c r="C195" s="85" t="s">
        <v>62</v>
      </c>
      <c r="D195" s="85" t="s">
        <v>153</v>
      </c>
      <c r="E195" s="85" t="s">
        <v>169</v>
      </c>
      <c r="F195" s="85" t="s">
        <v>172</v>
      </c>
      <c r="G195" s="85" t="s">
        <v>15</v>
      </c>
      <c r="H195" s="85"/>
      <c r="I195" s="71">
        <v>82200</v>
      </c>
      <c r="J195" s="71">
        <v>0</v>
      </c>
      <c r="K195" s="71">
        <v>0</v>
      </c>
      <c r="L195" s="71">
        <v>0</v>
      </c>
      <c r="M195" s="71">
        <v>0</v>
      </c>
      <c r="N195" s="71">
        <v>0</v>
      </c>
      <c r="O195" s="71">
        <v>0</v>
      </c>
      <c r="P195" s="71">
        <v>82200</v>
      </c>
      <c r="Q195" s="71">
        <v>0</v>
      </c>
      <c r="R195" s="71">
        <v>0</v>
      </c>
      <c r="S195" s="71">
        <v>0</v>
      </c>
      <c r="T195" s="71">
        <v>0</v>
      </c>
      <c r="U195" s="71">
        <v>0</v>
      </c>
      <c r="V195" s="71">
        <v>0</v>
      </c>
      <c r="W195" s="71">
        <v>0</v>
      </c>
      <c r="X195" s="81">
        <v>0</v>
      </c>
      <c r="Y195" s="81">
        <v>0</v>
      </c>
      <c r="Z195" s="82">
        <v>0</v>
      </c>
      <c r="AA195" s="81">
        <v>0</v>
      </c>
      <c r="AB195" s="82">
        <v>0</v>
      </c>
      <c r="AC195" s="81">
        <v>0</v>
      </c>
      <c r="AD195" s="83">
        <f>+I195-W195</f>
        <v>82200</v>
      </c>
    </row>
    <row r="196" spans="1:30" ht="38.25">
      <c r="A196" s="84" t="s">
        <v>272</v>
      </c>
      <c r="B196" s="79" t="s">
        <v>15</v>
      </c>
      <c r="C196" s="85" t="s">
        <v>62</v>
      </c>
      <c r="D196" s="85" t="s">
        <v>153</v>
      </c>
      <c r="E196" s="85" t="s">
        <v>169</v>
      </c>
      <c r="F196" s="85" t="s">
        <v>172</v>
      </c>
      <c r="G196" s="85" t="s">
        <v>175</v>
      </c>
      <c r="H196" s="85"/>
      <c r="I196" s="71">
        <v>82200</v>
      </c>
      <c r="J196" s="71">
        <v>0</v>
      </c>
      <c r="K196" s="71">
        <v>0</v>
      </c>
      <c r="L196" s="71">
        <v>0</v>
      </c>
      <c r="M196" s="71">
        <v>0</v>
      </c>
      <c r="N196" s="71">
        <v>0</v>
      </c>
      <c r="O196" s="71">
        <v>0</v>
      </c>
      <c r="P196" s="71">
        <v>82200</v>
      </c>
      <c r="Q196" s="71">
        <v>0</v>
      </c>
      <c r="R196" s="71">
        <v>0</v>
      </c>
      <c r="S196" s="71">
        <v>0</v>
      </c>
      <c r="T196" s="71">
        <v>0</v>
      </c>
      <c r="U196" s="71">
        <v>0</v>
      </c>
      <c r="V196" s="71">
        <v>0</v>
      </c>
      <c r="W196" s="71">
        <v>0</v>
      </c>
      <c r="X196" s="81">
        <v>0</v>
      </c>
      <c r="Y196" s="81">
        <v>0</v>
      </c>
      <c r="Z196" s="82">
        <v>0</v>
      </c>
      <c r="AA196" s="81">
        <v>0</v>
      </c>
      <c r="AB196" s="82">
        <v>0</v>
      </c>
      <c r="AC196" s="81">
        <v>0</v>
      </c>
      <c r="AD196" s="83">
        <f>+I196-W196</f>
        <v>82200</v>
      </c>
    </row>
    <row r="197" spans="1:30" ht="12.75">
      <c r="A197" s="84" t="s">
        <v>273</v>
      </c>
      <c r="B197" s="79" t="s">
        <v>15</v>
      </c>
      <c r="C197" s="85" t="s">
        <v>62</v>
      </c>
      <c r="D197" s="85" t="s">
        <v>153</v>
      </c>
      <c r="E197" s="85" t="s">
        <v>169</v>
      </c>
      <c r="F197" s="85" t="s">
        <v>172</v>
      </c>
      <c r="G197" s="85" t="s">
        <v>176</v>
      </c>
      <c r="H197" s="85"/>
      <c r="I197" s="71">
        <v>63200</v>
      </c>
      <c r="J197" s="71">
        <v>0</v>
      </c>
      <c r="K197" s="71">
        <v>0</v>
      </c>
      <c r="L197" s="71">
        <v>0</v>
      </c>
      <c r="M197" s="71">
        <v>0</v>
      </c>
      <c r="N197" s="71">
        <v>0</v>
      </c>
      <c r="O197" s="71">
        <v>0</v>
      </c>
      <c r="P197" s="71">
        <v>63200</v>
      </c>
      <c r="Q197" s="71">
        <v>0</v>
      </c>
      <c r="R197" s="71">
        <v>0</v>
      </c>
      <c r="S197" s="71">
        <v>0</v>
      </c>
      <c r="T197" s="71">
        <v>0</v>
      </c>
      <c r="U197" s="71">
        <v>0</v>
      </c>
      <c r="V197" s="71">
        <v>0</v>
      </c>
      <c r="W197" s="71">
        <v>0</v>
      </c>
      <c r="X197" s="81">
        <v>0</v>
      </c>
      <c r="Y197" s="81">
        <v>0</v>
      </c>
      <c r="Z197" s="82">
        <v>0</v>
      </c>
      <c r="AA197" s="81">
        <v>0</v>
      </c>
      <c r="AB197" s="82">
        <v>0</v>
      </c>
      <c r="AC197" s="81">
        <v>0</v>
      </c>
      <c r="AD197" s="83">
        <f>+I197-W197</f>
        <v>63200</v>
      </c>
    </row>
    <row r="198" spans="1:30" ht="25.5">
      <c r="A198" s="84" t="s">
        <v>275</v>
      </c>
      <c r="B198" s="79" t="s">
        <v>15</v>
      </c>
      <c r="C198" s="85" t="s">
        <v>62</v>
      </c>
      <c r="D198" s="85" t="s">
        <v>153</v>
      </c>
      <c r="E198" s="85" t="s">
        <v>169</v>
      </c>
      <c r="F198" s="85" t="s">
        <v>172</v>
      </c>
      <c r="G198" s="85" t="s">
        <v>177</v>
      </c>
      <c r="H198" s="85"/>
      <c r="I198" s="71">
        <v>19000</v>
      </c>
      <c r="J198" s="71">
        <v>0</v>
      </c>
      <c r="K198" s="71">
        <v>0</v>
      </c>
      <c r="L198" s="71">
        <v>0</v>
      </c>
      <c r="M198" s="71">
        <v>0</v>
      </c>
      <c r="N198" s="71">
        <v>0</v>
      </c>
      <c r="O198" s="71">
        <v>0</v>
      </c>
      <c r="P198" s="71">
        <v>19000</v>
      </c>
      <c r="Q198" s="71">
        <v>0</v>
      </c>
      <c r="R198" s="71">
        <v>0</v>
      </c>
      <c r="S198" s="71">
        <v>0</v>
      </c>
      <c r="T198" s="71">
        <v>0</v>
      </c>
      <c r="U198" s="71">
        <v>0</v>
      </c>
      <c r="V198" s="71">
        <v>0</v>
      </c>
      <c r="W198" s="71">
        <v>0</v>
      </c>
      <c r="X198" s="81">
        <v>0</v>
      </c>
      <c r="Y198" s="81">
        <v>0</v>
      </c>
      <c r="Z198" s="82">
        <v>0</v>
      </c>
      <c r="AA198" s="81">
        <v>0</v>
      </c>
      <c r="AB198" s="82">
        <v>0</v>
      </c>
      <c r="AC198" s="81">
        <v>0</v>
      </c>
      <c r="AD198" s="83">
        <f>+I198-W198</f>
        <v>19000</v>
      </c>
    </row>
    <row r="199" spans="1:30" ht="12.75">
      <c r="A199" s="84" t="s">
        <v>320</v>
      </c>
      <c r="B199" s="79" t="s">
        <v>15</v>
      </c>
      <c r="C199" s="85" t="s">
        <v>62</v>
      </c>
      <c r="D199" s="85" t="s">
        <v>154</v>
      </c>
      <c r="E199" s="85" t="s">
        <v>264</v>
      </c>
      <c r="F199" s="85" t="s">
        <v>59</v>
      </c>
      <c r="G199" s="85" t="s">
        <v>59</v>
      </c>
      <c r="H199" s="85"/>
      <c r="I199" s="71">
        <v>2510790</v>
      </c>
      <c r="J199" s="71">
        <v>0</v>
      </c>
      <c r="K199" s="71">
        <v>0</v>
      </c>
      <c r="L199" s="71">
        <v>0</v>
      </c>
      <c r="M199" s="71">
        <v>0</v>
      </c>
      <c r="N199" s="71">
        <v>0</v>
      </c>
      <c r="O199" s="71">
        <v>0</v>
      </c>
      <c r="P199" s="71">
        <v>2494792</v>
      </c>
      <c r="Q199" s="71">
        <v>0</v>
      </c>
      <c r="R199" s="71">
        <v>0</v>
      </c>
      <c r="S199" s="71">
        <v>0</v>
      </c>
      <c r="T199" s="71">
        <v>0</v>
      </c>
      <c r="U199" s="71">
        <v>0</v>
      </c>
      <c r="V199" s="71">
        <v>0</v>
      </c>
      <c r="W199" s="71">
        <v>1259460.97</v>
      </c>
      <c r="X199" s="81">
        <v>-1138431.09</v>
      </c>
      <c r="Y199" s="81">
        <v>0</v>
      </c>
      <c r="Z199" s="82">
        <v>0.456323048173956</v>
      </c>
      <c r="AA199" s="81">
        <v>0</v>
      </c>
      <c r="AB199" s="82">
        <v>0.456323048173956</v>
      </c>
      <c r="AC199" s="81">
        <v>0</v>
      </c>
      <c r="AD199" s="83">
        <f>+I199-W199</f>
        <v>1251329.03</v>
      </c>
    </row>
    <row r="200" spans="1:30" ht="25.5">
      <c r="A200" s="84" t="s">
        <v>294</v>
      </c>
      <c r="B200" s="79" t="s">
        <v>15</v>
      </c>
      <c r="C200" s="85" t="s">
        <v>62</v>
      </c>
      <c r="D200" s="85" t="s">
        <v>154</v>
      </c>
      <c r="E200" s="85" t="s">
        <v>170</v>
      </c>
      <c r="F200" s="85" t="s">
        <v>59</v>
      </c>
      <c r="G200" s="85" t="s">
        <v>59</v>
      </c>
      <c r="H200" s="85"/>
      <c r="I200" s="71">
        <v>134550</v>
      </c>
      <c r="J200" s="71">
        <v>0</v>
      </c>
      <c r="K200" s="71">
        <v>0</v>
      </c>
      <c r="L200" s="71">
        <v>0</v>
      </c>
      <c r="M200" s="71">
        <v>0</v>
      </c>
      <c r="N200" s="71">
        <v>0</v>
      </c>
      <c r="O200" s="71">
        <v>0</v>
      </c>
      <c r="P200" s="71">
        <v>134550</v>
      </c>
      <c r="Q200" s="71">
        <v>0</v>
      </c>
      <c r="R200" s="71">
        <v>0</v>
      </c>
      <c r="S200" s="71">
        <v>0</v>
      </c>
      <c r="T200" s="71">
        <v>0</v>
      </c>
      <c r="U200" s="71">
        <v>0</v>
      </c>
      <c r="V200" s="71">
        <v>0</v>
      </c>
      <c r="W200" s="71">
        <v>21018</v>
      </c>
      <c r="X200" s="81">
        <v>-21018</v>
      </c>
      <c r="Y200" s="81">
        <v>0</v>
      </c>
      <c r="Z200" s="82">
        <v>0.156209587513935</v>
      </c>
      <c r="AA200" s="81">
        <v>0</v>
      </c>
      <c r="AB200" s="82">
        <v>0.156209587513935</v>
      </c>
      <c r="AC200" s="81">
        <v>0</v>
      </c>
      <c r="AD200" s="83">
        <f>+I200-W200</f>
        <v>113532</v>
      </c>
    </row>
    <row r="201" spans="1:30" ht="25.5">
      <c r="A201" s="84" t="s">
        <v>321</v>
      </c>
      <c r="B201" s="79" t="s">
        <v>15</v>
      </c>
      <c r="C201" s="85" t="s">
        <v>62</v>
      </c>
      <c r="D201" s="85" t="s">
        <v>154</v>
      </c>
      <c r="E201" s="85" t="s">
        <v>170</v>
      </c>
      <c r="F201" s="85" t="s">
        <v>208</v>
      </c>
      <c r="G201" s="85" t="s">
        <v>59</v>
      </c>
      <c r="H201" s="85"/>
      <c r="I201" s="71">
        <v>134550</v>
      </c>
      <c r="J201" s="71">
        <v>0</v>
      </c>
      <c r="K201" s="71">
        <v>0</v>
      </c>
      <c r="L201" s="71">
        <v>0</v>
      </c>
      <c r="M201" s="71">
        <v>0</v>
      </c>
      <c r="N201" s="71">
        <v>0</v>
      </c>
      <c r="O201" s="71">
        <v>0</v>
      </c>
      <c r="P201" s="71">
        <v>134550</v>
      </c>
      <c r="Q201" s="71">
        <v>0</v>
      </c>
      <c r="R201" s="71">
        <v>0</v>
      </c>
      <c r="S201" s="71">
        <v>0</v>
      </c>
      <c r="T201" s="71">
        <v>0</v>
      </c>
      <c r="U201" s="71">
        <v>0</v>
      </c>
      <c r="V201" s="71">
        <v>0</v>
      </c>
      <c r="W201" s="71">
        <v>21018</v>
      </c>
      <c r="X201" s="81">
        <v>-21018</v>
      </c>
      <c r="Y201" s="81">
        <v>0</v>
      </c>
      <c r="Z201" s="82">
        <v>0.156209587513935</v>
      </c>
      <c r="AA201" s="81">
        <v>0</v>
      </c>
      <c r="AB201" s="82">
        <v>0.156209587513935</v>
      </c>
      <c r="AC201" s="81">
        <v>0</v>
      </c>
      <c r="AD201" s="83">
        <f>+I201-W201</f>
        <v>113532</v>
      </c>
    </row>
    <row r="202" spans="1:30" ht="12.75">
      <c r="A202" s="84" t="s">
        <v>267</v>
      </c>
      <c r="B202" s="79" t="s">
        <v>15</v>
      </c>
      <c r="C202" s="85" t="s">
        <v>62</v>
      </c>
      <c r="D202" s="85" t="s">
        <v>154</v>
      </c>
      <c r="E202" s="85" t="s">
        <v>170</v>
      </c>
      <c r="F202" s="85" t="s">
        <v>208</v>
      </c>
      <c r="G202" s="85" t="s">
        <v>15</v>
      </c>
      <c r="H202" s="85"/>
      <c r="I202" s="71">
        <v>134550</v>
      </c>
      <c r="J202" s="71">
        <v>0</v>
      </c>
      <c r="K202" s="71">
        <v>0</v>
      </c>
      <c r="L202" s="71">
        <v>0</v>
      </c>
      <c r="M202" s="71">
        <v>0</v>
      </c>
      <c r="N202" s="71">
        <v>0</v>
      </c>
      <c r="O202" s="71">
        <v>0</v>
      </c>
      <c r="P202" s="71">
        <v>134550</v>
      </c>
      <c r="Q202" s="71">
        <v>0</v>
      </c>
      <c r="R202" s="71">
        <v>0</v>
      </c>
      <c r="S202" s="71">
        <v>0</v>
      </c>
      <c r="T202" s="71">
        <v>0</v>
      </c>
      <c r="U202" s="71">
        <v>0</v>
      </c>
      <c r="V202" s="71">
        <v>0</v>
      </c>
      <c r="W202" s="71">
        <v>21018</v>
      </c>
      <c r="X202" s="81">
        <v>-21018</v>
      </c>
      <c r="Y202" s="81">
        <v>0</v>
      </c>
      <c r="Z202" s="82">
        <v>0.156209587513935</v>
      </c>
      <c r="AA202" s="81">
        <v>0</v>
      </c>
      <c r="AB202" s="82">
        <v>0.156209587513935</v>
      </c>
      <c r="AC202" s="81">
        <v>0</v>
      </c>
      <c r="AD202" s="83">
        <f>+I202-W202</f>
        <v>113532</v>
      </c>
    </row>
    <row r="203" spans="1:30" ht="12.75">
      <c r="A203" s="84" t="s">
        <v>279</v>
      </c>
      <c r="B203" s="79" t="s">
        <v>15</v>
      </c>
      <c r="C203" s="85" t="s">
        <v>62</v>
      </c>
      <c r="D203" s="85" t="s">
        <v>154</v>
      </c>
      <c r="E203" s="85" t="s">
        <v>170</v>
      </c>
      <c r="F203" s="85" t="s">
        <v>208</v>
      </c>
      <c r="G203" s="85" t="s">
        <v>181</v>
      </c>
      <c r="H203" s="85"/>
      <c r="I203" s="71">
        <v>134550</v>
      </c>
      <c r="J203" s="71">
        <v>0</v>
      </c>
      <c r="K203" s="71">
        <v>0</v>
      </c>
      <c r="L203" s="71">
        <v>0</v>
      </c>
      <c r="M203" s="71">
        <v>0</v>
      </c>
      <c r="N203" s="71">
        <v>0</v>
      </c>
      <c r="O203" s="71">
        <v>0</v>
      </c>
      <c r="P203" s="71">
        <v>134550</v>
      </c>
      <c r="Q203" s="71">
        <v>0</v>
      </c>
      <c r="R203" s="71">
        <v>0</v>
      </c>
      <c r="S203" s="71">
        <v>0</v>
      </c>
      <c r="T203" s="71">
        <v>0</v>
      </c>
      <c r="U203" s="71">
        <v>0</v>
      </c>
      <c r="V203" s="71">
        <v>0</v>
      </c>
      <c r="W203" s="71">
        <v>21018</v>
      </c>
      <c r="X203" s="81">
        <v>-21018</v>
      </c>
      <c r="Y203" s="81">
        <v>0</v>
      </c>
      <c r="Z203" s="82">
        <v>0.156209587513935</v>
      </c>
      <c r="AA203" s="81">
        <v>0</v>
      </c>
      <c r="AB203" s="82">
        <v>0.156209587513935</v>
      </c>
      <c r="AC203" s="81">
        <v>0</v>
      </c>
      <c r="AD203" s="83">
        <f>+I203-W203</f>
        <v>113532</v>
      </c>
    </row>
    <row r="204" spans="1:30" ht="25.5">
      <c r="A204" s="84" t="s">
        <v>322</v>
      </c>
      <c r="B204" s="79" t="s">
        <v>15</v>
      </c>
      <c r="C204" s="85" t="s">
        <v>62</v>
      </c>
      <c r="D204" s="85" t="s">
        <v>154</v>
      </c>
      <c r="E204" s="85" t="s">
        <v>207</v>
      </c>
      <c r="F204" s="85" t="s">
        <v>59</v>
      </c>
      <c r="G204" s="85" t="s">
        <v>59</v>
      </c>
      <c r="H204" s="85"/>
      <c r="I204" s="71">
        <v>2360242</v>
      </c>
      <c r="J204" s="71">
        <v>0</v>
      </c>
      <c r="K204" s="71">
        <v>0</v>
      </c>
      <c r="L204" s="71">
        <v>0</v>
      </c>
      <c r="M204" s="71">
        <v>0</v>
      </c>
      <c r="N204" s="71">
        <v>0</v>
      </c>
      <c r="O204" s="71">
        <v>0</v>
      </c>
      <c r="P204" s="71">
        <v>2360242</v>
      </c>
      <c r="Q204" s="71">
        <v>0</v>
      </c>
      <c r="R204" s="71">
        <v>0</v>
      </c>
      <c r="S204" s="71">
        <v>0</v>
      </c>
      <c r="T204" s="71">
        <v>0</v>
      </c>
      <c r="U204" s="71">
        <v>0</v>
      </c>
      <c r="V204" s="71">
        <v>0</v>
      </c>
      <c r="W204" s="71">
        <v>1362055.42</v>
      </c>
      <c r="X204" s="81">
        <v>-1117413.09</v>
      </c>
      <c r="Y204" s="81">
        <v>0</v>
      </c>
      <c r="Z204" s="82">
        <v>0.473431576084147</v>
      </c>
      <c r="AA204" s="81">
        <v>0</v>
      </c>
      <c r="AB204" s="82">
        <v>0.473431576084147</v>
      </c>
      <c r="AC204" s="81">
        <v>0</v>
      </c>
      <c r="AD204" s="83">
        <f>+I204-W204</f>
        <v>998186.5800000001</v>
      </c>
    </row>
    <row r="205" spans="1:30" ht="12.75">
      <c r="A205" s="84" t="s">
        <v>286</v>
      </c>
      <c r="B205" s="79" t="s">
        <v>15</v>
      </c>
      <c r="C205" s="85" t="s">
        <v>62</v>
      </c>
      <c r="D205" s="85" t="s">
        <v>154</v>
      </c>
      <c r="E205" s="85" t="s">
        <v>207</v>
      </c>
      <c r="F205" s="85" t="s">
        <v>172</v>
      </c>
      <c r="G205" s="85" t="s">
        <v>59</v>
      </c>
      <c r="H205" s="85"/>
      <c r="I205" s="71">
        <v>2376240</v>
      </c>
      <c r="J205" s="71">
        <v>0</v>
      </c>
      <c r="K205" s="71">
        <v>0</v>
      </c>
      <c r="L205" s="71">
        <v>0</v>
      </c>
      <c r="M205" s="71">
        <v>0</v>
      </c>
      <c r="N205" s="71">
        <v>0</v>
      </c>
      <c r="O205" s="71">
        <v>0</v>
      </c>
      <c r="P205" s="71">
        <v>2360242</v>
      </c>
      <c r="Q205" s="71">
        <v>0</v>
      </c>
      <c r="R205" s="71">
        <v>0</v>
      </c>
      <c r="S205" s="71">
        <v>0</v>
      </c>
      <c r="T205" s="71">
        <v>0</v>
      </c>
      <c r="U205" s="71">
        <v>0</v>
      </c>
      <c r="V205" s="71">
        <v>0</v>
      </c>
      <c r="W205" s="71">
        <v>1362055.42</v>
      </c>
      <c r="X205" s="81">
        <v>-1117413.09</v>
      </c>
      <c r="Y205" s="81">
        <v>0</v>
      </c>
      <c r="Z205" s="82">
        <v>0.473431576084147</v>
      </c>
      <c r="AA205" s="81">
        <v>0</v>
      </c>
      <c r="AB205" s="82">
        <v>0.473431576084147</v>
      </c>
      <c r="AC205" s="81">
        <v>0</v>
      </c>
      <c r="AD205" s="83">
        <f>+I205-W205</f>
        <v>1014184.5800000001</v>
      </c>
    </row>
    <row r="206" spans="1:30" ht="12.75">
      <c r="A206" s="84" t="s">
        <v>267</v>
      </c>
      <c r="B206" s="79" t="s">
        <v>15</v>
      </c>
      <c r="C206" s="85" t="s">
        <v>62</v>
      </c>
      <c r="D206" s="85" t="s">
        <v>154</v>
      </c>
      <c r="E206" s="85" t="s">
        <v>207</v>
      </c>
      <c r="F206" s="85" t="s">
        <v>172</v>
      </c>
      <c r="G206" s="85" t="s">
        <v>15</v>
      </c>
      <c r="H206" s="85"/>
      <c r="I206" s="71">
        <v>2266430</v>
      </c>
      <c r="J206" s="71">
        <v>0</v>
      </c>
      <c r="K206" s="71">
        <v>0</v>
      </c>
      <c r="L206" s="71">
        <v>0</v>
      </c>
      <c r="M206" s="71">
        <v>0</v>
      </c>
      <c r="N206" s="71">
        <v>0</v>
      </c>
      <c r="O206" s="71">
        <v>0</v>
      </c>
      <c r="P206" s="71">
        <v>2250432</v>
      </c>
      <c r="Q206" s="71">
        <v>0</v>
      </c>
      <c r="R206" s="71">
        <v>0</v>
      </c>
      <c r="S206" s="71">
        <v>0</v>
      </c>
      <c r="T206" s="71">
        <v>0</v>
      </c>
      <c r="U206" s="71">
        <v>0</v>
      </c>
      <c r="V206" s="71">
        <v>0</v>
      </c>
      <c r="W206" s="71">
        <v>1284223.98</v>
      </c>
      <c r="X206" s="81">
        <v>-1039581.65</v>
      </c>
      <c r="Y206" s="81">
        <v>0</v>
      </c>
      <c r="Z206" s="82">
        <v>0.461947594950658</v>
      </c>
      <c r="AA206" s="81">
        <v>0</v>
      </c>
      <c r="AB206" s="82">
        <v>0.461947594950658</v>
      </c>
      <c r="AC206" s="81">
        <v>0</v>
      </c>
      <c r="AD206" s="83">
        <f>+I206-W206</f>
        <v>982206.02</v>
      </c>
    </row>
    <row r="207" spans="1:30" ht="38.25">
      <c r="A207" s="84" t="s">
        <v>272</v>
      </c>
      <c r="B207" s="79" t="s">
        <v>15</v>
      </c>
      <c r="C207" s="85" t="s">
        <v>62</v>
      </c>
      <c r="D207" s="85" t="s">
        <v>154</v>
      </c>
      <c r="E207" s="85" t="s">
        <v>207</v>
      </c>
      <c r="F207" s="85" t="s">
        <v>172</v>
      </c>
      <c r="G207" s="85" t="s">
        <v>175</v>
      </c>
      <c r="H207" s="85"/>
      <c r="I207" s="71">
        <v>1560000</v>
      </c>
      <c r="J207" s="71">
        <v>0</v>
      </c>
      <c r="K207" s="71">
        <v>0</v>
      </c>
      <c r="L207" s="71">
        <v>0</v>
      </c>
      <c r="M207" s="71">
        <v>0</v>
      </c>
      <c r="N207" s="71">
        <v>0</v>
      </c>
      <c r="O207" s="71">
        <v>0</v>
      </c>
      <c r="P207" s="71">
        <v>1560000</v>
      </c>
      <c r="Q207" s="71">
        <v>0</v>
      </c>
      <c r="R207" s="71">
        <v>0</v>
      </c>
      <c r="S207" s="71">
        <v>0</v>
      </c>
      <c r="T207" s="71">
        <v>0</v>
      </c>
      <c r="U207" s="71">
        <v>0</v>
      </c>
      <c r="V207" s="71">
        <v>0</v>
      </c>
      <c r="W207" s="71">
        <v>844903.84</v>
      </c>
      <c r="X207" s="81">
        <v>-706802.33</v>
      </c>
      <c r="Y207" s="81">
        <v>0</v>
      </c>
      <c r="Z207" s="82">
        <v>0.453078416666667</v>
      </c>
      <c r="AA207" s="81">
        <v>0</v>
      </c>
      <c r="AB207" s="82">
        <v>0.453078416666667</v>
      </c>
      <c r="AC207" s="81">
        <v>0</v>
      </c>
      <c r="AD207" s="83">
        <f>+I207-W207</f>
        <v>715096.16</v>
      </c>
    </row>
    <row r="208" spans="1:30" ht="12.75">
      <c r="A208" s="84" t="s">
        <v>273</v>
      </c>
      <c r="B208" s="79" t="s">
        <v>15</v>
      </c>
      <c r="C208" s="85" t="s">
        <v>62</v>
      </c>
      <c r="D208" s="85" t="s">
        <v>154</v>
      </c>
      <c r="E208" s="85" t="s">
        <v>207</v>
      </c>
      <c r="F208" s="85" t="s">
        <v>172</v>
      </c>
      <c r="G208" s="85" t="s">
        <v>176</v>
      </c>
      <c r="H208" s="85"/>
      <c r="I208" s="71">
        <v>1200000</v>
      </c>
      <c r="J208" s="71">
        <v>0</v>
      </c>
      <c r="K208" s="71">
        <v>0</v>
      </c>
      <c r="L208" s="71">
        <v>0</v>
      </c>
      <c r="M208" s="71">
        <v>0</v>
      </c>
      <c r="N208" s="71">
        <v>0</v>
      </c>
      <c r="O208" s="71">
        <v>0</v>
      </c>
      <c r="P208" s="71">
        <v>1200000</v>
      </c>
      <c r="Q208" s="71">
        <v>0</v>
      </c>
      <c r="R208" s="71">
        <v>0</v>
      </c>
      <c r="S208" s="71">
        <v>0</v>
      </c>
      <c r="T208" s="71">
        <v>0</v>
      </c>
      <c r="U208" s="71">
        <v>0</v>
      </c>
      <c r="V208" s="71">
        <v>0</v>
      </c>
      <c r="W208" s="71">
        <v>659173.84</v>
      </c>
      <c r="X208" s="81">
        <v>-551072.33</v>
      </c>
      <c r="Y208" s="81">
        <v>0</v>
      </c>
      <c r="Z208" s="82">
        <v>0.459226941666667</v>
      </c>
      <c r="AA208" s="81">
        <v>0</v>
      </c>
      <c r="AB208" s="82">
        <v>0.459226941666667</v>
      </c>
      <c r="AC208" s="81">
        <v>0</v>
      </c>
      <c r="AD208" s="83">
        <f>+I208-W208</f>
        <v>540826.16</v>
      </c>
    </row>
    <row r="209" spans="1:30" ht="25.5">
      <c r="A209" s="84" t="s">
        <v>275</v>
      </c>
      <c r="B209" s="79" t="s">
        <v>15</v>
      </c>
      <c r="C209" s="85" t="s">
        <v>62</v>
      </c>
      <c r="D209" s="85" t="s">
        <v>154</v>
      </c>
      <c r="E209" s="85" t="s">
        <v>207</v>
      </c>
      <c r="F209" s="85" t="s">
        <v>172</v>
      </c>
      <c r="G209" s="85" t="s">
        <v>177</v>
      </c>
      <c r="H209" s="85"/>
      <c r="I209" s="71">
        <v>360000</v>
      </c>
      <c r="J209" s="71">
        <v>0</v>
      </c>
      <c r="K209" s="71">
        <v>0</v>
      </c>
      <c r="L209" s="71">
        <v>0</v>
      </c>
      <c r="M209" s="71">
        <v>0</v>
      </c>
      <c r="N209" s="71">
        <v>0</v>
      </c>
      <c r="O209" s="71">
        <v>0</v>
      </c>
      <c r="P209" s="71">
        <v>360000</v>
      </c>
      <c r="Q209" s="71">
        <v>0</v>
      </c>
      <c r="R209" s="71">
        <v>0</v>
      </c>
      <c r="S209" s="71">
        <v>0</v>
      </c>
      <c r="T209" s="71">
        <v>0</v>
      </c>
      <c r="U209" s="71">
        <v>0</v>
      </c>
      <c r="V209" s="71">
        <v>0</v>
      </c>
      <c r="W209" s="71">
        <v>185730</v>
      </c>
      <c r="X209" s="81">
        <v>-155730</v>
      </c>
      <c r="Y209" s="81">
        <v>0</v>
      </c>
      <c r="Z209" s="82">
        <v>0.432583333333333</v>
      </c>
      <c r="AA209" s="81">
        <v>0</v>
      </c>
      <c r="AB209" s="82">
        <v>0.432583333333333</v>
      </c>
      <c r="AC209" s="81">
        <v>0</v>
      </c>
      <c r="AD209" s="83">
        <f>+I209-W209</f>
        <v>174270</v>
      </c>
    </row>
    <row r="210" spans="1:30" ht="12.75">
      <c r="A210" s="84" t="s">
        <v>268</v>
      </c>
      <c r="B210" s="79" t="s">
        <v>15</v>
      </c>
      <c r="C210" s="85" t="s">
        <v>62</v>
      </c>
      <c r="D210" s="85" t="s">
        <v>154</v>
      </c>
      <c r="E210" s="85" t="s">
        <v>207</v>
      </c>
      <c r="F210" s="85" t="s">
        <v>172</v>
      </c>
      <c r="G210" s="85" t="s">
        <v>173</v>
      </c>
      <c r="H210" s="85"/>
      <c r="I210" s="71">
        <v>706430</v>
      </c>
      <c r="J210" s="71">
        <v>0</v>
      </c>
      <c r="K210" s="71">
        <v>0</v>
      </c>
      <c r="L210" s="71">
        <v>0</v>
      </c>
      <c r="M210" s="71">
        <v>0</v>
      </c>
      <c r="N210" s="71">
        <v>0</v>
      </c>
      <c r="O210" s="71">
        <v>0</v>
      </c>
      <c r="P210" s="71">
        <v>690432</v>
      </c>
      <c r="Q210" s="71">
        <v>0</v>
      </c>
      <c r="R210" s="71">
        <v>0</v>
      </c>
      <c r="S210" s="71">
        <v>0</v>
      </c>
      <c r="T210" s="71">
        <v>0</v>
      </c>
      <c r="U210" s="71">
        <v>0</v>
      </c>
      <c r="V210" s="71">
        <v>0</v>
      </c>
      <c r="W210" s="71">
        <v>439320.14</v>
      </c>
      <c r="X210" s="81">
        <v>-332779.32</v>
      </c>
      <c r="Y210" s="81">
        <v>0</v>
      </c>
      <c r="Z210" s="82">
        <v>0.481987103726363</v>
      </c>
      <c r="AA210" s="81">
        <v>0</v>
      </c>
      <c r="AB210" s="82">
        <v>0.481987103726363</v>
      </c>
      <c r="AC210" s="81">
        <v>0</v>
      </c>
      <c r="AD210" s="83">
        <f>+I210-W210</f>
        <v>267109.86</v>
      </c>
    </row>
    <row r="211" spans="1:30" ht="25.5">
      <c r="A211" s="84" t="s">
        <v>287</v>
      </c>
      <c r="B211" s="79" t="s">
        <v>15</v>
      </c>
      <c r="C211" s="85" t="s">
        <v>62</v>
      </c>
      <c r="D211" s="85" t="s">
        <v>154</v>
      </c>
      <c r="E211" s="85" t="s">
        <v>207</v>
      </c>
      <c r="F211" s="85" t="s">
        <v>172</v>
      </c>
      <c r="G211" s="85" t="s">
        <v>185</v>
      </c>
      <c r="H211" s="85"/>
      <c r="I211" s="71">
        <v>50000</v>
      </c>
      <c r="J211" s="71">
        <v>0</v>
      </c>
      <c r="K211" s="71">
        <v>0</v>
      </c>
      <c r="L211" s="71">
        <v>0</v>
      </c>
      <c r="M211" s="71">
        <v>0</v>
      </c>
      <c r="N211" s="71">
        <v>0</v>
      </c>
      <c r="O211" s="71">
        <v>0</v>
      </c>
      <c r="P211" s="71">
        <v>50000</v>
      </c>
      <c r="Q211" s="71">
        <v>0</v>
      </c>
      <c r="R211" s="71">
        <v>0</v>
      </c>
      <c r="S211" s="71">
        <v>0</v>
      </c>
      <c r="T211" s="71">
        <v>0</v>
      </c>
      <c r="U211" s="71">
        <v>0</v>
      </c>
      <c r="V211" s="71">
        <v>0</v>
      </c>
      <c r="W211" s="71">
        <v>25785</v>
      </c>
      <c r="X211" s="81">
        <v>-25785</v>
      </c>
      <c r="Y211" s="81">
        <v>0</v>
      </c>
      <c r="Z211" s="82">
        <v>0.5157</v>
      </c>
      <c r="AA211" s="81">
        <v>0</v>
      </c>
      <c r="AB211" s="82">
        <v>0.5157</v>
      </c>
      <c r="AC211" s="81">
        <v>0</v>
      </c>
      <c r="AD211" s="83">
        <f>+I211-W211</f>
        <v>24215</v>
      </c>
    </row>
    <row r="212" spans="1:30" ht="25.5">
      <c r="A212" s="84" t="s">
        <v>277</v>
      </c>
      <c r="B212" s="79" t="s">
        <v>15</v>
      </c>
      <c r="C212" s="85" t="s">
        <v>62</v>
      </c>
      <c r="D212" s="85" t="s">
        <v>154</v>
      </c>
      <c r="E212" s="85" t="s">
        <v>207</v>
      </c>
      <c r="F212" s="85" t="s">
        <v>172</v>
      </c>
      <c r="G212" s="85" t="s">
        <v>179</v>
      </c>
      <c r="H212" s="85"/>
      <c r="I212" s="71">
        <v>322100</v>
      </c>
      <c r="J212" s="71">
        <v>0</v>
      </c>
      <c r="K212" s="71">
        <v>0</v>
      </c>
      <c r="L212" s="71">
        <v>0</v>
      </c>
      <c r="M212" s="71">
        <v>0</v>
      </c>
      <c r="N212" s="71">
        <v>0</v>
      </c>
      <c r="O212" s="71">
        <v>0</v>
      </c>
      <c r="P212" s="71">
        <v>322100</v>
      </c>
      <c r="Q212" s="71">
        <v>0</v>
      </c>
      <c r="R212" s="71">
        <v>0</v>
      </c>
      <c r="S212" s="71">
        <v>0</v>
      </c>
      <c r="T212" s="71">
        <v>0</v>
      </c>
      <c r="U212" s="71">
        <v>0</v>
      </c>
      <c r="V212" s="71">
        <v>0</v>
      </c>
      <c r="W212" s="71">
        <v>107744.03</v>
      </c>
      <c r="X212" s="81">
        <v>-74145.32</v>
      </c>
      <c r="Y212" s="81">
        <v>0</v>
      </c>
      <c r="Z212" s="82">
        <v>0.230193480285626</v>
      </c>
      <c r="AA212" s="81">
        <v>0</v>
      </c>
      <c r="AB212" s="82">
        <v>0.230193480285626</v>
      </c>
      <c r="AC212" s="81">
        <v>0</v>
      </c>
      <c r="AD212" s="83">
        <f>+I212-W212</f>
        <v>214355.97</v>
      </c>
    </row>
    <row r="213" spans="1:30" ht="25.5">
      <c r="A213" s="84" t="s">
        <v>278</v>
      </c>
      <c r="B213" s="79" t="s">
        <v>15</v>
      </c>
      <c r="C213" s="85" t="s">
        <v>62</v>
      </c>
      <c r="D213" s="85" t="s">
        <v>154</v>
      </c>
      <c r="E213" s="85" t="s">
        <v>207</v>
      </c>
      <c r="F213" s="85" t="s">
        <v>172</v>
      </c>
      <c r="G213" s="85" t="s">
        <v>180</v>
      </c>
      <c r="H213" s="85"/>
      <c r="I213" s="71">
        <v>164798</v>
      </c>
      <c r="J213" s="71">
        <v>0</v>
      </c>
      <c r="K213" s="71">
        <v>0</v>
      </c>
      <c r="L213" s="71">
        <v>0</v>
      </c>
      <c r="M213" s="71">
        <v>0</v>
      </c>
      <c r="N213" s="71">
        <v>0</v>
      </c>
      <c r="O213" s="71">
        <v>0</v>
      </c>
      <c r="P213" s="71">
        <v>179800</v>
      </c>
      <c r="Q213" s="71">
        <v>0</v>
      </c>
      <c r="R213" s="71">
        <v>0</v>
      </c>
      <c r="S213" s="71">
        <v>0</v>
      </c>
      <c r="T213" s="71">
        <v>0</v>
      </c>
      <c r="U213" s="71">
        <v>0</v>
      </c>
      <c r="V213" s="71">
        <v>0</v>
      </c>
      <c r="W213" s="71">
        <v>137259.11</v>
      </c>
      <c r="X213" s="81">
        <v>-102400</v>
      </c>
      <c r="Y213" s="81">
        <v>0</v>
      </c>
      <c r="Z213" s="82">
        <v>0.56952169076752</v>
      </c>
      <c r="AA213" s="81">
        <v>0</v>
      </c>
      <c r="AB213" s="82">
        <v>0.56952169076752</v>
      </c>
      <c r="AC213" s="81">
        <v>0</v>
      </c>
      <c r="AD213" s="83">
        <f>+I213-W213</f>
        <v>27538.890000000014</v>
      </c>
    </row>
    <row r="214" spans="1:30" ht="25.5">
      <c r="A214" s="84" t="s">
        <v>269</v>
      </c>
      <c r="B214" s="79" t="s">
        <v>15</v>
      </c>
      <c r="C214" s="85" t="s">
        <v>62</v>
      </c>
      <c r="D214" s="85" t="s">
        <v>154</v>
      </c>
      <c r="E214" s="85" t="s">
        <v>207</v>
      </c>
      <c r="F214" s="85" t="s">
        <v>172</v>
      </c>
      <c r="G214" s="85" t="s">
        <v>174</v>
      </c>
      <c r="H214" s="85"/>
      <c r="I214" s="71">
        <v>169532</v>
      </c>
      <c r="J214" s="71">
        <v>0</v>
      </c>
      <c r="K214" s="71">
        <v>0</v>
      </c>
      <c r="L214" s="71">
        <v>0</v>
      </c>
      <c r="M214" s="71">
        <v>0</v>
      </c>
      <c r="N214" s="71">
        <v>0</v>
      </c>
      <c r="O214" s="71">
        <v>0</v>
      </c>
      <c r="P214" s="71">
        <v>138532</v>
      </c>
      <c r="Q214" s="71">
        <v>0</v>
      </c>
      <c r="R214" s="71">
        <v>0</v>
      </c>
      <c r="S214" s="71">
        <v>0</v>
      </c>
      <c r="T214" s="71">
        <v>0</v>
      </c>
      <c r="U214" s="71">
        <v>0</v>
      </c>
      <c r="V214" s="71">
        <v>0</v>
      </c>
      <c r="W214" s="71">
        <v>168532</v>
      </c>
      <c r="X214" s="81">
        <v>-130449</v>
      </c>
      <c r="Y214" s="81">
        <v>0</v>
      </c>
      <c r="Z214" s="82">
        <v>0.941652470187394</v>
      </c>
      <c r="AA214" s="81">
        <v>0</v>
      </c>
      <c r="AB214" s="82">
        <v>0.941652470187394</v>
      </c>
      <c r="AC214" s="81">
        <v>0</v>
      </c>
      <c r="AD214" s="83">
        <f>+I214-W214</f>
        <v>1000</v>
      </c>
    </row>
    <row r="215" spans="1:30" ht="25.5">
      <c r="A215" s="84" t="s">
        <v>280</v>
      </c>
      <c r="B215" s="79" t="s">
        <v>15</v>
      </c>
      <c r="C215" s="85" t="s">
        <v>62</v>
      </c>
      <c r="D215" s="85" t="s">
        <v>154</v>
      </c>
      <c r="E215" s="85" t="s">
        <v>207</v>
      </c>
      <c r="F215" s="85" t="s">
        <v>172</v>
      </c>
      <c r="G215" s="85" t="s">
        <v>182</v>
      </c>
      <c r="H215" s="85"/>
      <c r="I215" s="71">
        <v>109810</v>
      </c>
      <c r="J215" s="71">
        <v>0</v>
      </c>
      <c r="K215" s="71">
        <v>0</v>
      </c>
      <c r="L215" s="71">
        <v>0</v>
      </c>
      <c r="M215" s="71">
        <v>0</v>
      </c>
      <c r="N215" s="71">
        <v>0</v>
      </c>
      <c r="O215" s="71">
        <v>0</v>
      </c>
      <c r="P215" s="71">
        <v>109810</v>
      </c>
      <c r="Q215" s="71">
        <v>0</v>
      </c>
      <c r="R215" s="71">
        <v>0</v>
      </c>
      <c r="S215" s="71">
        <v>0</v>
      </c>
      <c r="T215" s="71">
        <v>0</v>
      </c>
      <c r="U215" s="71">
        <v>0</v>
      </c>
      <c r="V215" s="71">
        <v>0</v>
      </c>
      <c r="W215" s="71">
        <v>77831.44</v>
      </c>
      <c r="X215" s="81">
        <v>-77831.44</v>
      </c>
      <c r="Y215" s="81">
        <v>0</v>
      </c>
      <c r="Z215" s="82">
        <v>0.70878280666606</v>
      </c>
      <c r="AA215" s="81">
        <v>0</v>
      </c>
      <c r="AB215" s="82">
        <v>0.70878280666606</v>
      </c>
      <c r="AC215" s="81">
        <v>0</v>
      </c>
      <c r="AD215" s="83">
        <f>+I215-W215</f>
        <v>31978.559999999998</v>
      </c>
    </row>
    <row r="216" spans="1:30" ht="25.5">
      <c r="A216" s="84" t="s">
        <v>281</v>
      </c>
      <c r="B216" s="79" t="s">
        <v>15</v>
      </c>
      <c r="C216" s="85" t="s">
        <v>62</v>
      </c>
      <c r="D216" s="85" t="s">
        <v>154</v>
      </c>
      <c r="E216" s="85" t="s">
        <v>207</v>
      </c>
      <c r="F216" s="85" t="s">
        <v>172</v>
      </c>
      <c r="G216" s="85" t="s">
        <v>183</v>
      </c>
      <c r="H216" s="85"/>
      <c r="I216" s="71">
        <v>59810</v>
      </c>
      <c r="J216" s="71">
        <v>0</v>
      </c>
      <c r="K216" s="71">
        <v>0</v>
      </c>
      <c r="L216" s="71">
        <v>0</v>
      </c>
      <c r="M216" s="71">
        <v>0</v>
      </c>
      <c r="N216" s="71">
        <v>0</v>
      </c>
      <c r="O216" s="71">
        <v>0</v>
      </c>
      <c r="P216" s="71">
        <v>59810</v>
      </c>
      <c r="Q216" s="71">
        <v>0</v>
      </c>
      <c r="R216" s="71">
        <v>0</v>
      </c>
      <c r="S216" s="71">
        <v>0</v>
      </c>
      <c r="T216" s="71">
        <v>0</v>
      </c>
      <c r="U216" s="71">
        <v>0</v>
      </c>
      <c r="V216" s="71">
        <v>0</v>
      </c>
      <c r="W216" s="71">
        <v>48806.44</v>
      </c>
      <c r="X216" s="81">
        <v>-48806.44</v>
      </c>
      <c r="Y216" s="81">
        <v>0</v>
      </c>
      <c r="Z216" s="82">
        <v>0.816024745025915</v>
      </c>
      <c r="AA216" s="81">
        <v>0</v>
      </c>
      <c r="AB216" s="82">
        <v>0.816024745025915</v>
      </c>
      <c r="AC216" s="81">
        <v>0</v>
      </c>
      <c r="AD216" s="83">
        <f>+I216-W216</f>
        <v>11003.559999999998</v>
      </c>
    </row>
    <row r="217" spans="1:30" ht="38.25">
      <c r="A217" s="84" t="s">
        <v>282</v>
      </c>
      <c r="B217" s="79" t="s">
        <v>15</v>
      </c>
      <c r="C217" s="85" t="s">
        <v>62</v>
      </c>
      <c r="D217" s="85" t="s">
        <v>154</v>
      </c>
      <c r="E217" s="85" t="s">
        <v>207</v>
      </c>
      <c r="F217" s="85" t="s">
        <v>172</v>
      </c>
      <c r="G217" s="85" t="s">
        <v>184</v>
      </c>
      <c r="H217" s="85"/>
      <c r="I217" s="71">
        <v>50000</v>
      </c>
      <c r="J217" s="71">
        <v>0</v>
      </c>
      <c r="K217" s="71">
        <v>0</v>
      </c>
      <c r="L217" s="71">
        <v>0</v>
      </c>
      <c r="M217" s="71">
        <v>0</v>
      </c>
      <c r="N217" s="71">
        <v>0</v>
      </c>
      <c r="O217" s="71">
        <v>0</v>
      </c>
      <c r="P217" s="71">
        <v>50000</v>
      </c>
      <c r="Q217" s="71">
        <v>0</v>
      </c>
      <c r="R217" s="71">
        <v>0</v>
      </c>
      <c r="S217" s="71">
        <v>0</v>
      </c>
      <c r="T217" s="71">
        <v>0</v>
      </c>
      <c r="U217" s="71">
        <v>0</v>
      </c>
      <c r="V217" s="71">
        <v>0</v>
      </c>
      <c r="W217" s="71">
        <v>29025</v>
      </c>
      <c r="X217" s="81">
        <v>-29025</v>
      </c>
      <c r="Y217" s="81">
        <v>0</v>
      </c>
      <c r="Z217" s="82">
        <v>0.5805</v>
      </c>
      <c r="AA217" s="81">
        <v>0</v>
      </c>
      <c r="AB217" s="82">
        <v>0.5805</v>
      </c>
      <c r="AC217" s="81">
        <v>0</v>
      </c>
      <c r="AD217" s="83">
        <f>+I217-W217</f>
        <v>20975</v>
      </c>
    </row>
    <row r="218" spans="1:30" ht="25.5">
      <c r="A218" s="84" t="s">
        <v>323</v>
      </c>
      <c r="B218" s="79" t="s">
        <v>15</v>
      </c>
      <c r="C218" s="85" t="s">
        <v>62</v>
      </c>
      <c r="D218" s="85" t="s">
        <v>155</v>
      </c>
      <c r="E218" s="85" t="s">
        <v>264</v>
      </c>
      <c r="F218" s="85" t="s">
        <v>59</v>
      </c>
      <c r="G218" s="85" t="s">
        <v>59</v>
      </c>
      <c r="H218" s="85"/>
      <c r="I218" s="71">
        <v>102000</v>
      </c>
      <c r="J218" s="71">
        <v>0</v>
      </c>
      <c r="K218" s="71">
        <v>0</v>
      </c>
      <c r="L218" s="71">
        <v>0</v>
      </c>
      <c r="M218" s="71">
        <v>0</v>
      </c>
      <c r="N218" s="71">
        <v>0</v>
      </c>
      <c r="O218" s="71">
        <v>0</v>
      </c>
      <c r="P218" s="71">
        <v>102000</v>
      </c>
      <c r="Q218" s="71">
        <v>0</v>
      </c>
      <c r="R218" s="71">
        <v>0</v>
      </c>
      <c r="S218" s="71">
        <v>0</v>
      </c>
      <c r="T218" s="71">
        <v>0</v>
      </c>
      <c r="U218" s="71">
        <v>0</v>
      </c>
      <c r="V218" s="71">
        <v>0</v>
      </c>
      <c r="W218" s="71">
        <v>102000</v>
      </c>
      <c r="X218" s="81">
        <v>-102000</v>
      </c>
      <c r="Y218" s="81">
        <v>0</v>
      </c>
      <c r="Z218" s="82">
        <v>1</v>
      </c>
      <c r="AA218" s="81">
        <v>0</v>
      </c>
      <c r="AB218" s="82">
        <v>1</v>
      </c>
      <c r="AC218" s="81">
        <v>0</v>
      </c>
      <c r="AD218" s="83">
        <f>+I218-W218</f>
        <v>0</v>
      </c>
    </row>
    <row r="219" spans="1:30" ht="25.5">
      <c r="A219" s="84" t="s">
        <v>324</v>
      </c>
      <c r="B219" s="79" t="s">
        <v>15</v>
      </c>
      <c r="C219" s="85" t="s">
        <v>62</v>
      </c>
      <c r="D219" s="85" t="s">
        <v>155</v>
      </c>
      <c r="E219" s="85" t="s">
        <v>171</v>
      </c>
      <c r="F219" s="85" t="s">
        <v>59</v>
      </c>
      <c r="G219" s="85" t="s">
        <v>59</v>
      </c>
      <c r="H219" s="85"/>
      <c r="I219" s="71">
        <v>70000</v>
      </c>
      <c r="J219" s="71">
        <v>0</v>
      </c>
      <c r="K219" s="71">
        <v>0</v>
      </c>
      <c r="L219" s="71">
        <v>0</v>
      </c>
      <c r="M219" s="71">
        <v>0</v>
      </c>
      <c r="N219" s="71">
        <v>0</v>
      </c>
      <c r="O219" s="71">
        <v>0</v>
      </c>
      <c r="P219" s="71">
        <v>70000</v>
      </c>
      <c r="Q219" s="71">
        <v>0</v>
      </c>
      <c r="R219" s="71">
        <v>0</v>
      </c>
      <c r="S219" s="71">
        <v>0</v>
      </c>
      <c r="T219" s="71">
        <v>0</v>
      </c>
      <c r="U219" s="71">
        <v>0</v>
      </c>
      <c r="V219" s="71">
        <v>0</v>
      </c>
      <c r="W219" s="71">
        <v>70000</v>
      </c>
      <c r="X219" s="81">
        <v>-70000</v>
      </c>
      <c r="Y219" s="81">
        <v>0</v>
      </c>
      <c r="Z219" s="82">
        <v>1</v>
      </c>
      <c r="AA219" s="81">
        <v>0</v>
      </c>
      <c r="AB219" s="82">
        <v>1</v>
      </c>
      <c r="AC219" s="81">
        <v>0</v>
      </c>
      <c r="AD219" s="83">
        <f>+I219-W219</f>
        <v>0</v>
      </c>
    </row>
    <row r="220" spans="1:30" ht="25.5">
      <c r="A220" s="84" t="s">
        <v>321</v>
      </c>
      <c r="B220" s="79" t="s">
        <v>15</v>
      </c>
      <c r="C220" s="85" t="s">
        <v>62</v>
      </c>
      <c r="D220" s="85" t="s">
        <v>155</v>
      </c>
      <c r="E220" s="85" t="s">
        <v>171</v>
      </c>
      <c r="F220" s="85" t="s">
        <v>208</v>
      </c>
      <c r="G220" s="85" t="s">
        <v>59</v>
      </c>
      <c r="H220" s="85"/>
      <c r="I220" s="71">
        <v>70000</v>
      </c>
      <c r="J220" s="71">
        <v>0</v>
      </c>
      <c r="K220" s="71">
        <v>0</v>
      </c>
      <c r="L220" s="71">
        <v>0</v>
      </c>
      <c r="M220" s="71">
        <v>0</v>
      </c>
      <c r="N220" s="71">
        <v>0</v>
      </c>
      <c r="O220" s="71">
        <v>0</v>
      </c>
      <c r="P220" s="71">
        <v>70000</v>
      </c>
      <c r="Q220" s="71">
        <v>0</v>
      </c>
      <c r="R220" s="71">
        <v>0</v>
      </c>
      <c r="S220" s="71">
        <v>0</v>
      </c>
      <c r="T220" s="71">
        <v>0</v>
      </c>
      <c r="U220" s="71">
        <v>0</v>
      </c>
      <c r="V220" s="71">
        <v>0</v>
      </c>
      <c r="W220" s="71">
        <v>70000</v>
      </c>
      <c r="X220" s="81">
        <v>-70000</v>
      </c>
      <c r="Y220" s="81">
        <v>0</v>
      </c>
      <c r="Z220" s="82">
        <v>1</v>
      </c>
      <c r="AA220" s="81">
        <v>0</v>
      </c>
      <c r="AB220" s="82">
        <v>1</v>
      </c>
      <c r="AC220" s="81">
        <v>0</v>
      </c>
      <c r="AD220" s="83">
        <f>+I220-W220</f>
        <v>0</v>
      </c>
    </row>
    <row r="221" spans="1:30" ht="12.75">
      <c r="A221" s="84" t="s">
        <v>267</v>
      </c>
      <c r="B221" s="79" t="s">
        <v>15</v>
      </c>
      <c r="C221" s="85" t="s">
        <v>62</v>
      </c>
      <c r="D221" s="85" t="s">
        <v>155</v>
      </c>
      <c r="E221" s="85" t="s">
        <v>171</v>
      </c>
      <c r="F221" s="85" t="s">
        <v>208</v>
      </c>
      <c r="G221" s="85" t="s">
        <v>15</v>
      </c>
      <c r="H221" s="85"/>
      <c r="I221" s="71">
        <v>70000</v>
      </c>
      <c r="J221" s="71">
        <v>0</v>
      </c>
      <c r="K221" s="71">
        <v>0</v>
      </c>
      <c r="L221" s="71">
        <v>0</v>
      </c>
      <c r="M221" s="71">
        <v>0</v>
      </c>
      <c r="N221" s="71">
        <v>0</v>
      </c>
      <c r="O221" s="71">
        <v>0</v>
      </c>
      <c r="P221" s="71">
        <v>70000</v>
      </c>
      <c r="Q221" s="71">
        <v>0</v>
      </c>
      <c r="R221" s="71">
        <v>0</v>
      </c>
      <c r="S221" s="71">
        <v>0</v>
      </c>
      <c r="T221" s="71">
        <v>0</v>
      </c>
      <c r="U221" s="71">
        <v>0</v>
      </c>
      <c r="V221" s="71">
        <v>0</v>
      </c>
      <c r="W221" s="71">
        <v>70000</v>
      </c>
      <c r="X221" s="81">
        <v>-70000</v>
      </c>
      <c r="Y221" s="81">
        <v>0</v>
      </c>
      <c r="Z221" s="82">
        <v>1</v>
      </c>
      <c r="AA221" s="81">
        <v>0</v>
      </c>
      <c r="AB221" s="82">
        <v>1</v>
      </c>
      <c r="AC221" s="81">
        <v>0</v>
      </c>
      <c r="AD221" s="83">
        <f>+I221-W221</f>
        <v>0</v>
      </c>
    </row>
    <row r="222" spans="1:30" ht="12.75">
      <c r="A222" s="84" t="s">
        <v>279</v>
      </c>
      <c r="B222" s="79" t="s">
        <v>15</v>
      </c>
      <c r="C222" s="85" t="s">
        <v>62</v>
      </c>
      <c r="D222" s="85" t="s">
        <v>155</v>
      </c>
      <c r="E222" s="85" t="s">
        <v>171</v>
      </c>
      <c r="F222" s="85" t="s">
        <v>208</v>
      </c>
      <c r="G222" s="85" t="s">
        <v>181</v>
      </c>
      <c r="H222" s="85"/>
      <c r="I222" s="71">
        <v>70000</v>
      </c>
      <c r="J222" s="71">
        <v>0</v>
      </c>
      <c r="K222" s="71">
        <v>0</v>
      </c>
      <c r="L222" s="71">
        <v>0</v>
      </c>
      <c r="M222" s="71">
        <v>0</v>
      </c>
      <c r="N222" s="71">
        <v>0</v>
      </c>
      <c r="O222" s="71">
        <v>0</v>
      </c>
      <c r="P222" s="71">
        <v>70000</v>
      </c>
      <c r="Q222" s="71">
        <v>0</v>
      </c>
      <c r="R222" s="71">
        <v>0</v>
      </c>
      <c r="S222" s="71">
        <v>0</v>
      </c>
      <c r="T222" s="71">
        <v>0</v>
      </c>
      <c r="U222" s="71">
        <v>0</v>
      </c>
      <c r="V222" s="71">
        <v>0</v>
      </c>
      <c r="W222" s="71">
        <v>70000</v>
      </c>
      <c r="X222" s="81">
        <v>-70000</v>
      </c>
      <c r="Y222" s="81">
        <v>0</v>
      </c>
      <c r="Z222" s="82">
        <v>1</v>
      </c>
      <c r="AA222" s="81">
        <v>0</v>
      </c>
      <c r="AB222" s="82">
        <v>1</v>
      </c>
      <c r="AC222" s="81">
        <v>0</v>
      </c>
      <c r="AD222" s="83">
        <f>+I222-W222</f>
        <v>0</v>
      </c>
    </row>
    <row r="223" spans="1:30" ht="140.25">
      <c r="A223" s="84" t="s">
        <v>325</v>
      </c>
      <c r="B223" s="79" t="s">
        <v>15</v>
      </c>
      <c r="C223" s="85" t="s">
        <v>62</v>
      </c>
      <c r="D223" s="85" t="s">
        <v>155</v>
      </c>
      <c r="E223" s="85" t="s">
        <v>209</v>
      </c>
      <c r="F223" s="85" t="s">
        <v>59</v>
      </c>
      <c r="G223" s="85" t="s">
        <v>59</v>
      </c>
      <c r="H223" s="85"/>
      <c r="I223" s="71">
        <v>32000</v>
      </c>
      <c r="J223" s="71">
        <v>0</v>
      </c>
      <c r="K223" s="71">
        <v>0</v>
      </c>
      <c r="L223" s="71">
        <v>0</v>
      </c>
      <c r="M223" s="71">
        <v>0</v>
      </c>
      <c r="N223" s="71">
        <v>0</v>
      </c>
      <c r="O223" s="71">
        <v>0</v>
      </c>
      <c r="P223" s="71">
        <v>32000</v>
      </c>
      <c r="Q223" s="71">
        <v>0</v>
      </c>
      <c r="R223" s="71">
        <v>0</v>
      </c>
      <c r="S223" s="71">
        <v>0</v>
      </c>
      <c r="T223" s="71">
        <v>0</v>
      </c>
      <c r="U223" s="71">
        <v>0</v>
      </c>
      <c r="V223" s="71">
        <v>0</v>
      </c>
      <c r="W223" s="71">
        <v>32000</v>
      </c>
      <c r="X223" s="81">
        <v>-32000</v>
      </c>
      <c r="Y223" s="81">
        <v>0</v>
      </c>
      <c r="Z223" s="82">
        <v>1</v>
      </c>
      <c r="AA223" s="81">
        <v>0</v>
      </c>
      <c r="AB223" s="82">
        <v>1</v>
      </c>
      <c r="AC223" s="81">
        <v>0</v>
      </c>
      <c r="AD223" s="83">
        <f>+I223-W223</f>
        <v>0</v>
      </c>
    </row>
    <row r="224" spans="1:30" ht="25.5">
      <c r="A224" s="84" t="s">
        <v>326</v>
      </c>
      <c r="B224" s="79" t="s">
        <v>15</v>
      </c>
      <c r="C224" s="85" t="s">
        <v>62</v>
      </c>
      <c r="D224" s="85" t="s">
        <v>155</v>
      </c>
      <c r="E224" s="85" t="s">
        <v>209</v>
      </c>
      <c r="F224" s="85" t="s">
        <v>210</v>
      </c>
      <c r="G224" s="85" t="s">
        <v>59</v>
      </c>
      <c r="H224" s="85"/>
      <c r="I224" s="71">
        <v>32000</v>
      </c>
      <c r="J224" s="71">
        <v>0</v>
      </c>
      <c r="K224" s="71">
        <v>0</v>
      </c>
      <c r="L224" s="71">
        <v>0</v>
      </c>
      <c r="M224" s="71">
        <v>0</v>
      </c>
      <c r="N224" s="71">
        <v>0</v>
      </c>
      <c r="O224" s="71">
        <v>0</v>
      </c>
      <c r="P224" s="71">
        <v>32000</v>
      </c>
      <c r="Q224" s="71">
        <v>0</v>
      </c>
      <c r="R224" s="71">
        <v>0</v>
      </c>
      <c r="S224" s="71">
        <v>0</v>
      </c>
      <c r="T224" s="71">
        <v>0</v>
      </c>
      <c r="U224" s="71">
        <v>0</v>
      </c>
      <c r="V224" s="71">
        <v>0</v>
      </c>
      <c r="W224" s="71">
        <v>32000</v>
      </c>
      <c r="X224" s="81">
        <v>-32000</v>
      </c>
      <c r="Y224" s="81">
        <v>0</v>
      </c>
      <c r="Z224" s="82">
        <v>1</v>
      </c>
      <c r="AA224" s="81">
        <v>0</v>
      </c>
      <c r="AB224" s="82">
        <v>1</v>
      </c>
      <c r="AC224" s="81">
        <v>0</v>
      </c>
      <c r="AD224" s="83">
        <f>+I224-W224</f>
        <v>0</v>
      </c>
    </row>
    <row r="225" spans="1:30" ht="25.5">
      <c r="A225" s="84" t="s">
        <v>327</v>
      </c>
      <c r="B225" s="79" t="s">
        <v>15</v>
      </c>
      <c r="C225" s="85" t="s">
        <v>62</v>
      </c>
      <c r="D225" s="85" t="s">
        <v>155</v>
      </c>
      <c r="E225" s="85" t="s">
        <v>209</v>
      </c>
      <c r="F225" s="85" t="s">
        <v>210</v>
      </c>
      <c r="G225" s="85" t="s">
        <v>59</v>
      </c>
      <c r="H225" s="85"/>
      <c r="I225" s="71">
        <v>32000</v>
      </c>
      <c r="J225" s="71">
        <v>0</v>
      </c>
      <c r="K225" s="71">
        <v>0</v>
      </c>
      <c r="L225" s="71">
        <v>0</v>
      </c>
      <c r="M225" s="71">
        <v>0</v>
      </c>
      <c r="N225" s="71">
        <v>0</v>
      </c>
      <c r="O225" s="71">
        <v>0</v>
      </c>
      <c r="P225" s="71">
        <v>32000</v>
      </c>
      <c r="Q225" s="71">
        <v>0</v>
      </c>
      <c r="R225" s="71">
        <v>0</v>
      </c>
      <c r="S225" s="71">
        <v>0</v>
      </c>
      <c r="T225" s="71">
        <v>0</v>
      </c>
      <c r="U225" s="71">
        <v>0</v>
      </c>
      <c r="V225" s="71">
        <v>0</v>
      </c>
      <c r="W225" s="71">
        <v>32000</v>
      </c>
      <c r="X225" s="81">
        <v>-32000</v>
      </c>
      <c r="Y225" s="81">
        <v>0</v>
      </c>
      <c r="Z225" s="82">
        <v>1</v>
      </c>
      <c r="AA225" s="81">
        <v>0</v>
      </c>
      <c r="AB225" s="82">
        <v>1</v>
      </c>
      <c r="AC225" s="81">
        <v>0</v>
      </c>
      <c r="AD225" s="83">
        <f>+I225-W225</f>
        <v>0</v>
      </c>
    </row>
    <row r="226" spans="1:30" ht="12.75">
      <c r="A226" s="84" t="s">
        <v>267</v>
      </c>
      <c r="B226" s="79" t="s">
        <v>15</v>
      </c>
      <c r="C226" s="85" t="s">
        <v>62</v>
      </c>
      <c r="D226" s="85" t="s">
        <v>155</v>
      </c>
      <c r="E226" s="85" t="s">
        <v>209</v>
      </c>
      <c r="F226" s="85" t="s">
        <v>210</v>
      </c>
      <c r="G226" s="85" t="s">
        <v>15</v>
      </c>
      <c r="H226" s="85"/>
      <c r="I226" s="71">
        <v>32000</v>
      </c>
      <c r="J226" s="71">
        <v>0</v>
      </c>
      <c r="K226" s="71">
        <v>0</v>
      </c>
      <c r="L226" s="71">
        <v>0</v>
      </c>
      <c r="M226" s="71">
        <v>0</v>
      </c>
      <c r="N226" s="71">
        <v>0</v>
      </c>
      <c r="O226" s="71">
        <v>0</v>
      </c>
      <c r="P226" s="71">
        <v>32000</v>
      </c>
      <c r="Q226" s="71">
        <v>0</v>
      </c>
      <c r="R226" s="71">
        <v>0</v>
      </c>
      <c r="S226" s="71">
        <v>0</v>
      </c>
      <c r="T226" s="71">
        <v>0</v>
      </c>
      <c r="U226" s="71">
        <v>0</v>
      </c>
      <c r="V226" s="71">
        <v>0</v>
      </c>
      <c r="W226" s="71">
        <v>32000</v>
      </c>
      <c r="X226" s="81">
        <v>-32000</v>
      </c>
      <c r="Y226" s="81">
        <v>0</v>
      </c>
      <c r="Z226" s="82">
        <v>1</v>
      </c>
      <c r="AA226" s="81">
        <v>0</v>
      </c>
      <c r="AB226" s="82">
        <v>1</v>
      </c>
      <c r="AC226" s="81">
        <v>0</v>
      </c>
      <c r="AD226" s="83">
        <f>+I226-W226</f>
        <v>0</v>
      </c>
    </row>
    <row r="227" spans="1:30" ht="25.5">
      <c r="A227" s="84" t="s">
        <v>328</v>
      </c>
      <c r="B227" s="79" t="s">
        <v>15</v>
      </c>
      <c r="C227" s="85" t="s">
        <v>62</v>
      </c>
      <c r="D227" s="85" t="s">
        <v>155</v>
      </c>
      <c r="E227" s="85" t="s">
        <v>209</v>
      </c>
      <c r="F227" s="85" t="s">
        <v>210</v>
      </c>
      <c r="G227" s="85" t="s">
        <v>329</v>
      </c>
      <c r="H227" s="85"/>
      <c r="I227" s="71">
        <v>32000</v>
      </c>
      <c r="J227" s="71">
        <v>0</v>
      </c>
      <c r="K227" s="71">
        <v>0</v>
      </c>
      <c r="L227" s="71">
        <v>0</v>
      </c>
      <c r="M227" s="71">
        <v>0</v>
      </c>
      <c r="N227" s="71">
        <v>0</v>
      </c>
      <c r="O227" s="71">
        <v>0</v>
      </c>
      <c r="P227" s="71">
        <v>32000</v>
      </c>
      <c r="Q227" s="71">
        <v>0</v>
      </c>
      <c r="R227" s="71">
        <v>0</v>
      </c>
      <c r="S227" s="71">
        <v>0</v>
      </c>
      <c r="T227" s="71">
        <v>0</v>
      </c>
      <c r="U227" s="71">
        <v>0</v>
      </c>
      <c r="V227" s="71">
        <v>0</v>
      </c>
      <c r="W227" s="71">
        <v>32000</v>
      </c>
      <c r="X227" s="81">
        <v>-32000</v>
      </c>
      <c r="Y227" s="81">
        <v>0</v>
      </c>
      <c r="Z227" s="82">
        <v>1</v>
      </c>
      <c r="AA227" s="81">
        <v>0</v>
      </c>
      <c r="AB227" s="82">
        <v>1</v>
      </c>
      <c r="AC227" s="81">
        <v>0</v>
      </c>
      <c r="AD227" s="83">
        <f>+I227-W227</f>
        <v>0</v>
      </c>
    </row>
    <row r="228" spans="1:30" ht="51">
      <c r="A228" s="84" t="s">
        <v>330</v>
      </c>
      <c r="B228" s="79" t="s">
        <v>15</v>
      </c>
      <c r="C228" s="85" t="s">
        <v>62</v>
      </c>
      <c r="D228" s="85" t="s">
        <v>155</v>
      </c>
      <c r="E228" s="85" t="s">
        <v>209</v>
      </c>
      <c r="F228" s="85" t="s">
        <v>210</v>
      </c>
      <c r="G228" s="85" t="s">
        <v>186</v>
      </c>
      <c r="H228" s="85"/>
      <c r="I228" s="71">
        <v>32000</v>
      </c>
      <c r="J228" s="71">
        <v>0</v>
      </c>
      <c r="K228" s="71">
        <v>0</v>
      </c>
      <c r="L228" s="71">
        <v>0</v>
      </c>
      <c r="M228" s="71">
        <v>0</v>
      </c>
      <c r="N228" s="71">
        <v>0</v>
      </c>
      <c r="O228" s="71">
        <v>0</v>
      </c>
      <c r="P228" s="71">
        <v>32000</v>
      </c>
      <c r="Q228" s="71">
        <v>0</v>
      </c>
      <c r="R228" s="71">
        <v>0</v>
      </c>
      <c r="S228" s="71">
        <v>0</v>
      </c>
      <c r="T228" s="71">
        <v>0</v>
      </c>
      <c r="U228" s="71">
        <v>0</v>
      </c>
      <c r="V228" s="71">
        <v>0</v>
      </c>
      <c r="W228" s="71">
        <v>32000</v>
      </c>
      <c r="X228" s="81">
        <v>-32000</v>
      </c>
      <c r="Y228" s="81">
        <v>0</v>
      </c>
      <c r="Z228" s="82">
        <v>1</v>
      </c>
      <c r="AA228" s="81">
        <v>0</v>
      </c>
      <c r="AB228" s="82">
        <v>1</v>
      </c>
      <c r="AC228" s="81">
        <v>0</v>
      </c>
      <c r="AD228" s="83">
        <f>+I228-W228</f>
        <v>0</v>
      </c>
    </row>
    <row r="229" spans="1:30" ht="25.5">
      <c r="A229" s="84" t="s">
        <v>334</v>
      </c>
      <c r="B229" s="79"/>
      <c r="C229" s="85" t="s">
        <v>62</v>
      </c>
      <c r="D229" s="85" t="s">
        <v>335</v>
      </c>
      <c r="E229" s="85" t="s">
        <v>264</v>
      </c>
      <c r="F229" s="85" t="s">
        <v>59</v>
      </c>
      <c r="G229" s="85" t="s">
        <v>59</v>
      </c>
      <c r="H229" s="85"/>
      <c r="I229" s="71">
        <v>143568</v>
      </c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>
        <v>143568</v>
      </c>
      <c r="X229" s="81"/>
      <c r="Y229" s="81"/>
      <c r="Z229" s="82"/>
      <c r="AA229" s="81"/>
      <c r="AB229" s="82"/>
      <c r="AC229" s="81"/>
      <c r="AD229" s="83">
        <v>0</v>
      </c>
    </row>
    <row r="230" spans="1:30" ht="117" customHeight="1">
      <c r="A230" s="84" t="s">
        <v>336</v>
      </c>
      <c r="B230" s="79"/>
      <c r="C230" s="85" t="s">
        <v>62</v>
      </c>
      <c r="D230" s="85" t="s">
        <v>335</v>
      </c>
      <c r="E230" s="85" t="s">
        <v>337</v>
      </c>
      <c r="F230" s="85" t="s">
        <v>59</v>
      </c>
      <c r="G230" s="85" t="s">
        <v>59</v>
      </c>
      <c r="H230" s="85"/>
      <c r="I230" s="71">
        <v>143568</v>
      </c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>
        <v>143568</v>
      </c>
      <c r="X230" s="81"/>
      <c r="Y230" s="81"/>
      <c r="Z230" s="82"/>
      <c r="AA230" s="81"/>
      <c r="AB230" s="82"/>
      <c r="AC230" s="81"/>
      <c r="AD230" s="83">
        <v>0</v>
      </c>
    </row>
    <row r="231" spans="1:30" ht="25.5">
      <c r="A231" s="84" t="s">
        <v>243</v>
      </c>
      <c r="B231" s="79"/>
      <c r="C231" s="85" t="s">
        <v>62</v>
      </c>
      <c r="D231" s="85" t="s">
        <v>335</v>
      </c>
      <c r="E231" s="85" t="s">
        <v>337</v>
      </c>
      <c r="F231" s="85" t="s">
        <v>210</v>
      </c>
      <c r="G231" s="85" t="s">
        <v>59</v>
      </c>
      <c r="H231" s="85"/>
      <c r="I231" s="71">
        <v>143568</v>
      </c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>
        <v>143568</v>
      </c>
      <c r="X231" s="81"/>
      <c r="Y231" s="81"/>
      <c r="Z231" s="82"/>
      <c r="AA231" s="81"/>
      <c r="AB231" s="82"/>
      <c r="AC231" s="81"/>
      <c r="AD231" s="83">
        <v>0</v>
      </c>
    </row>
    <row r="232" spans="1:30" ht="15" customHeight="1">
      <c r="A232" s="84" t="s">
        <v>340</v>
      </c>
      <c r="B232" s="79"/>
      <c r="C232" s="85" t="s">
        <v>62</v>
      </c>
      <c r="D232" s="85" t="s">
        <v>335</v>
      </c>
      <c r="E232" s="85" t="s">
        <v>337</v>
      </c>
      <c r="F232" s="85" t="s">
        <v>210</v>
      </c>
      <c r="G232" s="85" t="s">
        <v>15</v>
      </c>
      <c r="H232" s="85"/>
      <c r="I232" s="71">
        <v>143568</v>
      </c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>
        <v>143568</v>
      </c>
      <c r="X232" s="81"/>
      <c r="Y232" s="81"/>
      <c r="Z232" s="82"/>
      <c r="AA232" s="81"/>
      <c r="AB232" s="82"/>
      <c r="AC232" s="81"/>
      <c r="AD232" s="83">
        <v>0</v>
      </c>
    </row>
    <row r="233" spans="1:30" ht="25.5">
      <c r="A233" s="84" t="s">
        <v>339</v>
      </c>
      <c r="B233" s="79"/>
      <c r="C233" s="85" t="s">
        <v>62</v>
      </c>
      <c r="D233" s="85" t="s">
        <v>335</v>
      </c>
      <c r="E233" s="85" t="s">
        <v>337</v>
      </c>
      <c r="F233" s="85" t="s">
        <v>210</v>
      </c>
      <c r="G233" s="85" t="s">
        <v>329</v>
      </c>
      <c r="H233" s="85"/>
      <c r="I233" s="71">
        <v>143568</v>
      </c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>
        <v>143568</v>
      </c>
      <c r="X233" s="81"/>
      <c r="Y233" s="81"/>
      <c r="Z233" s="82"/>
      <c r="AA233" s="81"/>
      <c r="AB233" s="82"/>
      <c r="AC233" s="81"/>
      <c r="AD233" s="83">
        <v>0</v>
      </c>
    </row>
    <row r="234" spans="1:30" ht="38.25">
      <c r="A234" s="84" t="s">
        <v>338</v>
      </c>
      <c r="B234" s="79"/>
      <c r="C234" s="85" t="s">
        <v>62</v>
      </c>
      <c r="D234" s="85" t="s">
        <v>335</v>
      </c>
      <c r="E234" s="85" t="s">
        <v>337</v>
      </c>
      <c r="F234" s="85" t="s">
        <v>210</v>
      </c>
      <c r="G234" s="85" t="s">
        <v>186</v>
      </c>
      <c r="H234" s="85"/>
      <c r="I234" s="71">
        <v>143568</v>
      </c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>
        <v>143568</v>
      </c>
      <c r="X234" s="81"/>
      <c r="Y234" s="81"/>
      <c r="Z234" s="82"/>
      <c r="AA234" s="81"/>
      <c r="AB234" s="82"/>
      <c r="AC234" s="81"/>
      <c r="AD234" s="83">
        <v>0</v>
      </c>
    </row>
    <row r="235" spans="1:30" ht="12.75">
      <c r="A235" s="84" t="s">
        <v>331</v>
      </c>
      <c r="B235" s="79" t="s">
        <v>15</v>
      </c>
      <c r="C235" s="85" t="s">
        <v>62</v>
      </c>
      <c r="D235" s="85" t="s">
        <v>211</v>
      </c>
      <c r="E235" s="85" t="s">
        <v>264</v>
      </c>
      <c r="F235" s="85" t="s">
        <v>59</v>
      </c>
      <c r="G235" s="85" t="s">
        <v>59</v>
      </c>
      <c r="H235" s="85"/>
      <c r="I235" s="71">
        <v>50000</v>
      </c>
      <c r="J235" s="71">
        <v>0</v>
      </c>
      <c r="K235" s="71">
        <v>0</v>
      </c>
      <c r="L235" s="71">
        <v>0</v>
      </c>
      <c r="M235" s="71">
        <v>0</v>
      </c>
      <c r="N235" s="71">
        <v>0</v>
      </c>
      <c r="O235" s="71">
        <v>0</v>
      </c>
      <c r="P235" s="71">
        <v>50000</v>
      </c>
      <c r="Q235" s="71">
        <v>0</v>
      </c>
      <c r="R235" s="71">
        <v>0</v>
      </c>
      <c r="S235" s="71">
        <v>0</v>
      </c>
      <c r="T235" s="71">
        <v>0</v>
      </c>
      <c r="U235" s="71">
        <v>0</v>
      </c>
      <c r="V235" s="71">
        <v>0</v>
      </c>
      <c r="W235" s="71">
        <v>0</v>
      </c>
      <c r="X235" s="81">
        <v>0</v>
      </c>
      <c r="Y235" s="81">
        <v>0</v>
      </c>
      <c r="Z235" s="82">
        <v>0</v>
      </c>
      <c r="AA235" s="81">
        <v>0</v>
      </c>
      <c r="AB235" s="82">
        <v>0</v>
      </c>
      <c r="AC235" s="81">
        <v>0</v>
      </c>
      <c r="AD235" s="83">
        <f>+I235-W235</f>
        <v>50000</v>
      </c>
    </row>
    <row r="236" spans="1:30" ht="13.5" customHeight="1">
      <c r="A236" s="84" t="s">
        <v>332</v>
      </c>
      <c r="B236" s="79" t="s">
        <v>15</v>
      </c>
      <c r="C236" s="85" t="s">
        <v>62</v>
      </c>
      <c r="D236" s="85" t="s">
        <v>211</v>
      </c>
      <c r="E236" s="85" t="s">
        <v>212</v>
      </c>
      <c r="F236" s="85" t="s">
        <v>59</v>
      </c>
      <c r="G236" s="85" t="s">
        <v>59</v>
      </c>
      <c r="H236" s="85"/>
      <c r="I236" s="71">
        <v>50000</v>
      </c>
      <c r="J236" s="71">
        <v>0</v>
      </c>
      <c r="K236" s="71">
        <v>0</v>
      </c>
      <c r="L236" s="71">
        <v>0</v>
      </c>
      <c r="M236" s="71">
        <v>0</v>
      </c>
      <c r="N236" s="71">
        <v>0</v>
      </c>
      <c r="O236" s="71">
        <v>0</v>
      </c>
      <c r="P236" s="71">
        <v>50000</v>
      </c>
      <c r="Q236" s="71">
        <v>0</v>
      </c>
      <c r="R236" s="71">
        <v>0</v>
      </c>
      <c r="S236" s="71">
        <v>0</v>
      </c>
      <c r="T236" s="71">
        <v>0</v>
      </c>
      <c r="U236" s="71">
        <v>0</v>
      </c>
      <c r="V236" s="71">
        <v>0</v>
      </c>
      <c r="W236" s="71">
        <v>0</v>
      </c>
      <c r="X236" s="81">
        <v>0</v>
      </c>
      <c r="Y236" s="81">
        <v>0</v>
      </c>
      <c r="Z236" s="82">
        <v>0</v>
      </c>
      <c r="AA236" s="81">
        <v>0</v>
      </c>
      <c r="AB236" s="82">
        <v>0</v>
      </c>
      <c r="AC236" s="81">
        <v>0</v>
      </c>
      <c r="AD236" s="83">
        <f>+I236-W236</f>
        <v>50000</v>
      </c>
    </row>
    <row r="237" spans="1:30" ht="38.25">
      <c r="A237" s="84" t="s">
        <v>333</v>
      </c>
      <c r="B237" s="79" t="s">
        <v>15</v>
      </c>
      <c r="C237" s="85" t="s">
        <v>62</v>
      </c>
      <c r="D237" s="85" t="s">
        <v>211</v>
      </c>
      <c r="E237" s="85" t="s">
        <v>212</v>
      </c>
      <c r="F237" s="85" t="s">
        <v>213</v>
      </c>
      <c r="G237" s="85" t="s">
        <v>59</v>
      </c>
      <c r="H237" s="85"/>
      <c r="I237" s="71">
        <v>50000</v>
      </c>
      <c r="J237" s="71">
        <v>0</v>
      </c>
      <c r="K237" s="71">
        <v>0</v>
      </c>
      <c r="L237" s="71">
        <v>0</v>
      </c>
      <c r="M237" s="71">
        <v>0</v>
      </c>
      <c r="N237" s="71">
        <v>0</v>
      </c>
      <c r="O237" s="71">
        <v>0</v>
      </c>
      <c r="P237" s="71">
        <v>50000</v>
      </c>
      <c r="Q237" s="71">
        <v>0</v>
      </c>
      <c r="R237" s="71">
        <v>0</v>
      </c>
      <c r="S237" s="71">
        <v>0</v>
      </c>
      <c r="T237" s="71">
        <v>0</v>
      </c>
      <c r="U237" s="71">
        <v>0</v>
      </c>
      <c r="V237" s="71">
        <v>0</v>
      </c>
      <c r="W237" s="71">
        <v>0</v>
      </c>
      <c r="X237" s="81">
        <v>0</v>
      </c>
      <c r="Y237" s="81">
        <v>0</v>
      </c>
      <c r="Z237" s="82">
        <v>0</v>
      </c>
      <c r="AA237" s="81">
        <v>0</v>
      </c>
      <c r="AB237" s="82">
        <v>0</v>
      </c>
      <c r="AC237" s="81">
        <v>0</v>
      </c>
      <c r="AD237" s="83">
        <f>+I237-W237</f>
        <v>50000</v>
      </c>
    </row>
    <row r="238" spans="1:30" ht="12.75">
      <c r="A238" s="84" t="s">
        <v>267</v>
      </c>
      <c r="B238" s="79" t="s">
        <v>15</v>
      </c>
      <c r="C238" s="85" t="s">
        <v>62</v>
      </c>
      <c r="D238" s="85" t="s">
        <v>211</v>
      </c>
      <c r="E238" s="85" t="s">
        <v>212</v>
      </c>
      <c r="F238" s="85" t="s">
        <v>213</v>
      </c>
      <c r="G238" s="85" t="s">
        <v>15</v>
      </c>
      <c r="H238" s="85"/>
      <c r="I238" s="71">
        <v>50000</v>
      </c>
      <c r="J238" s="71">
        <v>0</v>
      </c>
      <c r="K238" s="71">
        <v>0</v>
      </c>
      <c r="L238" s="71">
        <v>0</v>
      </c>
      <c r="M238" s="71">
        <v>0</v>
      </c>
      <c r="N238" s="71">
        <v>0</v>
      </c>
      <c r="O238" s="71">
        <v>0</v>
      </c>
      <c r="P238" s="71">
        <v>50000</v>
      </c>
      <c r="Q238" s="71">
        <v>0</v>
      </c>
      <c r="R238" s="71">
        <v>0</v>
      </c>
      <c r="S238" s="71">
        <v>0</v>
      </c>
      <c r="T238" s="71">
        <v>0</v>
      </c>
      <c r="U238" s="71">
        <v>0</v>
      </c>
      <c r="V238" s="71">
        <v>0</v>
      </c>
      <c r="W238" s="71">
        <v>0</v>
      </c>
      <c r="X238" s="81">
        <v>0</v>
      </c>
      <c r="Y238" s="81">
        <v>0</v>
      </c>
      <c r="Z238" s="82">
        <v>0</v>
      </c>
      <c r="AA238" s="81">
        <v>0</v>
      </c>
      <c r="AB238" s="82">
        <v>0</v>
      </c>
      <c r="AC238" s="81">
        <v>0</v>
      </c>
      <c r="AD238" s="83">
        <f>+I238-W238</f>
        <v>50000</v>
      </c>
    </row>
    <row r="239" spans="1:30" ht="12.75">
      <c r="A239" s="84" t="s">
        <v>268</v>
      </c>
      <c r="B239" s="79" t="s">
        <v>15</v>
      </c>
      <c r="C239" s="85" t="s">
        <v>62</v>
      </c>
      <c r="D239" s="85" t="s">
        <v>211</v>
      </c>
      <c r="E239" s="85" t="s">
        <v>212</v>
      </c>
      <c r="F239" s="85" t="s">
        <v>213</v>
      </c>
      <c r="G239" s="85" t="s">
        <v>173</v>
      </c>
      <c r="H239" s="85"/>
      <c r="I239" s="71">
        <v>50000</v>
      </c>
      <c r="J239" s="71">
        <v>0</v>
      </c>
      <c r="K239" s="71">
        <v>0</v>
      </c>
      <c r="L239" s="71">
        <v>0</v>
      </c>
      <c r="M239" s="71">
        <v>0</v>
      </c>
      <c r="N239" s="71">
        <v>0</v>
      </c>
      <c r="O239" s="71">
        <v>0</v>
      </c>
      <c r="P239" s="71">
        <v>50000</v>
      </c>
      <c r="Q239" s="71">
        <v>0</v>
      </c>
      <c r="R239" s="71">
        <v>0</v>
      </c>
      <c r="S239" s="71">
        <v>0</v>
      </c>
      <c r="T239" s="71">
        <v>0</v>
      </c>
      <c r="U239" s="71">
        <v>0</v>
      </c>
      <c r="V239" s="71">
        <v>0</v>
      </c>
      <c r="W239" s="71">
        <v>0</v>
      </c>
      <c r="X239" s="81">
        <v>0</v>
      </c>
      <c r="Y239" s="81">
        <v>0</v>
      </c>
      <c r="Z239" s="82">
        <v>0</v>
      </c>
      <c r="AA239" s="81">
        <v>0</v>
      </c>
      <c r="AB239" s="82">
        <v>0</v>
      </c>
      <c r="AC239" s="81">
        <v>0</v>
      </c>
      <c r="AD239" s="83">
        <f>+I239-W239</f>
        <v>50000</v>
      </c>
    </row>
    <row r="240" spans="1:30" ht="25.5">
      <c r="A240" s="84" t="s">
        <v>278</v>
      </c>
      <c r="B240" s="79" t="s">
        <v>15</v>
      </c>
      <c r="C240" s="85" t="s">
        <v>62</v>
      </c>
      <c r="D240" s="85" t="s">
        <v>211</v>
      </c>
      <c r="E240" s="85" t="s">
        <v>212</v>
      </c>
      <c r="F240" s="85" t="s">
        <v>213</v>
      </c>
      <c r="G240" s="85" t="s">
        <v>180</v>
      </c>
      <c r="H240" s="85"/>
      <c r="I240" s="71">
        <v>50000</v>
      </c>
      <c r="J240" s="71">
        <v>0</v>
      </c>
      <c r="K240" s="71">
        <v>0</v>
      </c>
      <c r="L240" s="71">
        <v>0</v>
      </c>
      <c r="M240" s="71">
        <v>0</v>
      </c>
      <c r="N240" s="71">
        <v>0</v>
      </c>
      <c r="O240" s="71">
        <v>0</v>
      </c>
      <c r="P240" s="71">
        <v>50000</v>
      </c>
      <c r="Q240" s="71">
        <v>0</v>
      </c>
      <c r="R240" s="71">
        <v>0</v>
      </c>
      <c r="S240" s="71">
        <v>0</v>
      </c>
      <c r="T240" s="71">
        <v>0</v>
      </c>
      <c r="U240" s="71">
        <v>0</v>
      </c>
      <c r="V240" s="71">
        <v>0</v>
      </c>
      <c r="W240" s="71">
        <v>0</v>
      </c>
      <c r="X240" s="81">
        <v>0</v>
      </c>
      <c r="Y240" s="81">
        <v>0</v>
      </c>
      <c r="Z240" s="82">
        <v>0</v>
      </c>
      <c r="AA240" s="81">
        <v>0</v>
      </c>
      <c r="AB240" s="82">
        <v>0</v>
      </c>
      <c r="AC240" s="81">
        <v>0</v>
      </c>
      <c r="AD240" s="83">
        <f>+I240-W240</f>
        <v>50000</v>
      </c>
    </row>
    <row r="241" spans="1:30" ht="38.25">
      <c r="A241" s="72" t="s">
        <v>24</v>
      </c>
      <c r="B241" s="86">
        <v>450</v>
      </c>
      <c r="C241" s="114" t="s">
        <v>23</v>
      </c>
      <c r="D241" s="114"/>
      <c r="E241" s="114"/>
      <c r="F241" s="114"/>
      <c r="G241" s="114"/>
      <c r="H241" s="87"/>
      <c r="I241" s="88">
        <v>-4293016.22</v>
      </c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8">
        <v>552213.21</v>
      </c>
      <c r="X241" s="87"/>
      <c r="Y241" s="87"/>
      <c r="Z241" s="87"/>
      <c r="AA241" s="87"/>
      <c r="AB241" s="87"/>
      <c r="AC241" s="87"/>
      <c r="AD241" s="89"/>
    </row>
  </sheetData>
  <sheetProtection/>
  <mergeCells count="13">
    <mergeCell ref="C241:G241"/>
    <mergeCell ref="A1:AA1"/>
    <mergeCell ref="A2:AC2"/>
    <mergeCell ref="A3:A4"/>
    <mergeCell ref="B3:B4"/>
    <mergeCell ref="C3:G4"/>
    <mergeCell ref="I3:I4"/>
    <mergeCell ref="V3:V4"/>
    <mergeCell ref="W3:W4"/>
    <mergeCell ref="AC3:AC4"/>
    <mergeCell ref="AD3:AD4"/>
    <mergeCell ref="C5:G5"/>
    <mergeCell ref="C6:G6"/>
  </mergeCells>
  <printOptions/>
  <pageMargins left="0.5905511811023623" right="0.1968503937007874" top="0.1968503937007874" bottom="0.1968503937007874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selection activeCell="A38" sqref="A38"/>
    </sheetView>
  </sheetViews>
  <sheetFormatPr defaultColWidth="9.00390625" defaultRowHeight="12.75"/>
  <cols>
    <col min="1" max="1" width="22.253906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6.00390625" style="1" customWidth="1"/>
    <col min="10" max="10" width="13.375" style="1" customWidth="1"/>
    <col min="11" max="11" width="11.75390625" style="0" customWidth="1"/>
  </cols>
  <sheetData>
    <row r="1" ht="12.75">
      <c r="J1" s="31" t="s">
        <v>40</v>
      </c>
    </row>
    <row r="2" spans="1:11" ht="15">
      <c r="A2" s="27" t="s">
        <v>39</v>
      </c>
      <c r="B2" s="27"/>
      <c r="D2" s="11"/>
      <c r="E2" s="11"/>
      <c r="F2" s="11"/>
      <c r="G2" s="11"/>
      <c r="H2" s="11"/>
      <c r="I2" s="10"/>
      <c r="K2" s="31"/>
    </row>
    <row r="3" spans="1:11" ht="11.25" customHeight="1">
      <c r="A3" s="26"/>
      <c r="B3" s="26"/>
      <c r="C3" s="29"/>
      <c r="D3" s="14"/>
      <c r="E3" s="14"/>
      <c r="F3" s="14"/>
      <c r="G3" s="14"/>
      <c r="H3" s="14"/>
      <c r="I3" s="15"/>
      <c r="J3" s="15"/>
      <c r="K3" s="16"/>
    </row>
    <row r="4" spans="1:11" ht="12.75">
      <c r="A4" s="7"/>
      <c r="B4" s="7"/>
      <c r="C4" s="8" t="s">
        <v>9</v>
      </c>
      <c r="D4" s="126" t="s">
        <v>7</v>
      </c>
      <c r="E4" s="127"/>
      <c r="F4" s="127"/>
      <c r="G4" s="127"/>
      <c r="H4" s="128"/>
      <c r="I4" s="6" t="s">
        <v>44</v>
      </c>
      <c r="J4" s="36"/>
      <c r="K4" s="35" t="s">
        <v>28</v>
      </c>
    </row>
    <row r="5" spans="1:11" ht="10.5" customHeight="1">
      <c r="A5" s="8" t="s">
        <v>5</v>
      </c>
      <c r="B5" s="8"/>
      <c r="C5" s="8" t="s">
        <v>10</v>
      </c>
      <c r="D5" s="129" t="s">
        <v>8</v>
      </c>
      <c r="E5" s="130"/>
      <c r="F5" s="130"/>
      <c r="G5" s="130"/>
      <c r="H5" s="131"/>
      <c r="I5" s="6" t="s">
        <v>45</v>
      </c>
      <c r="J5" s="6" t="s">
        <v>32</v>
      </c>
      <c r="K5" s="17" t="s">
        <v>3</v>
      </c>
    </row>
    <row r="6" spans="1:11" ht="10.5" customHeight="1">
      <c r="A6" s="8"/>
      <c r="B6" s="8"/>
      <c r="C6" s="8" t="s">
        <v>11</v>
      </c>
      <c r="D6" s="129" t="s">
        <v>52</v>
      </c>
      <c r="E6" s="130"/>
      <c r="F6" s="130"/>
      <c r="G6" s="130"/>
      <c r="H6" s="131"/>
      <c r="I6" s="6" t="s">
        <v>3</v>
      </c>
      <c r="J6" s="6"/>
      <c r="K6" s="17"/>
    </row>
    <row r="7" spans="1:11" ht="10.5" customHeight="1">
      <c r="A7" s="8"/>
      <c r="B7" s="8"/>
      <c r="C7" s="8"/>
      <c r="D7" s="129" t="s">
        <v>53</v>
      </c>
      <c r="E7" s="130"/>
      <c r="F7" s="130"/>
      <c r="G7" s="130"/>
      <c r="H7" s="131"/>
      <c r="I7" s="6"/>
      <c r="J7" s="6"/>
      <c r="K7" s="17"/>
    </row>
    <row r="8" spans="1:11" ht="10.5" customHeight="1">
      <c r="A8" s="8"/>
      <c r="B8" s="8"/>
      <c r="C8" s="8"/>
      <c r="D8" s="132" t="s">
        <v>54</v>
      </c>
      <c r="E8" s="133"/>
      <c r="F8" s="133"/>
      <c r="G8" s="133"/>
      <c r="H8" s="134"/>
      <c r="I8" s="6"/>
      <c r="J8" s="6"/>
      <c r="K8" s="17"/>
    </row>
    <row r="9" spans="1:11" ht="9.75" customHeight="1" thickBot="1">
      <c r="A9" s="4">
        <v>1</v>
      </c>
      <c r="B9" s="37"/>
      <c r="C9" s="9">
        <v>2</v>
      </c>
      <c r="D9" s="135">
        <v>3</v>
      </c>
      <c r="E9" s="136"/>
      <c r="F9" s="136"/>
      <c r="G9" s="136"/>
      <c r="H9" s="137"/>
      <c r="I9" s="5" t="s">
        <v>2</v>
      </c>
      <c r="J9" s="5" t="s">
        <v>36</v>
      </c>
      <c r="K9" s="18" t="s">
        <v>37</v>
      </c>
    </row>
    <row r="10" spans="1:11" ht="31.5" customHeight="1" thickBot="1">
      <c r="A10" s="41" t="s">
        <v>12</v>
      </c>
      <c r="B10" s="30"/>
      <c r="C10" s="42" t="s">
        <v>16</v>
      </c>
      <c r="D10" s="123" t="s">
        <v>43</v>
      </c>
      <c r="E10" s="124"/>
      <c r="F10" s="124"/>
      <c r="G10" s="124"/>
      <c r="H10" s="125"/>
      <c r="I10" s="38">
        <v>4293016.22</v>
      </c>
      <c r="J10" s="45">
        <v>-552213.21</v>
      </c>
      <c r="K10" s="38"/>
    </row>
    <row r="11" spans="1:11" ht="18" customHeight="1">
      <c r="A11" s="41" t="s">
        <v>19</v>
      </c>
      <c r="B11" s="30"/>
      <c r="C11" s="42"/>
      <c r="D11" s="123"/>
      <c r="E11" s="124"/>
      <c r="F11" s="124"/>
      <c r="G11" s="124"/>
      <c r="H11" s="125"/>
      <c r="I11" s="38"/>
      <c r="J11" s="39"/>
      <c r="K11" s="40"/>
    </row>
    <row r="12" spans="1:11" ht="22.5">
      <c r="A12" s="41" t="s">
        <v>25</v>
      </c>
      <c r="B12" s="30"/>
      <c r="C12" s="42" t="s">
        <v>20</v>
      </c>
      <c r="D12" s="123" t="s">
        <v>43</v>
      </c>
      <c r="E12" s="124"/>
      <c r="F12" s="124"/>
      <c r="G12" s="124"/>
      <c r="H12" s="125"/>
      <c r="I12" s="38">
        <f>I13</f>
        <v>0</v>
      </c>
      <c r="J12" s="39">
        <f>J13</f>
        <v>0</v>
      </c>
      <c r="K12" s="40">
        <f>K13</f>
        <v>0</v>
      </c>
    </row>
    <row r="13" spans="1:11" ht="12.75">
      <c r="A13" s="44" t="s">
        <v>48</v>
      </c>
      <c r="B13" s="30">
        <v>3</v>
      </c>
      <c r="C13" s="42"/>
      <c r="D13" s="48"/>
      <c r="E13" s="49"/>
      <c r="F13" s="49"/>
      <c r="G13" s="49"/>
      <c r="H13" s="46"/>
      <c r="I13" s="38"/>
      <c r="J13" s="39"/>
      <c r="K13" s="40">
        <f>IF(ISNUMBER(I13),I13,0)-IF(ISNUMBER(J13),J13,0)</f>
        <v>0</v>
      </c>
    </row>
    <row r="14" spans="1:11" ht="21" customHeight="1">
      <c r="A14" s="41" t="s">
        <v>26</v>
      </c>
      <c r="B14" s="30"/>
      <c r="C14" s="42" t="s">
        <v>21</v>
      </c>
      <c r="D14" s="104" t="s">
        <v>43</v>
      </c>
      <c r="E14" s="105"/>
      <c r="F14" s="105"/>
      <c r="G14" s="105"/>
      <c r="H14" s="106"/>
      <c r="I14" s="38"/>
      <c r="J14" s="39"/>
      <c r="K14" s="40"/>
    </row>
    <row r="15" spans="1:11" ht="12" customHeight="1" thickBot="1">
      <c r="A15" s="41" t="s">
        <v>18</v>
      </c>
      <c r="B15" s="30"/>
      <c r="C15" s="47"/>
      <c r="D15" s="50"/>
      <c r="E15" s="51"/>
      <c r="F15" s="51"/>
      <c r="G15" s="51"/>
      <c r="H15" s="52"/>
      <c r="I15" s="38"/>
      <c r="J15" s="39"/>
      <c r="K15" s="40"/>
    </row>
    <row r="16" spans="1:11" ht="23.25" thickBot="1">
      <c r="A16" s="41" t="s">
        <v>22</v>
      </c>
      <c r="B16" s="30">
        <v>4</v>
      </c>
      <c r="C16" s="42" t="s">
        <v>17</v>
      </c>
      <c r="D16" s="48"/>
      <c r="E16" s="49"/>
      <c r="F16" s="49"/>
      <c r="G16" s="49"/>
      <c r="H16" s="46"/>
      <c r="I16" s="38">
        <v>4292916.22</v>
      </c>
      <c r="J16" s="45">
        <v>-552213.21</v>
      </c>
      <c r="K16" s="40">
        <f>IF(ISNUMBER(I16),I16,0)-IF(ISNUMBER(J16),J16,0)</f>
        <v>4845129.43</v>
      </c>
    </row>
    <row r="17" spans="1:11" ht="34.5" thickBot="1">
      <c r="A17" s="41" t="s">
        <v>193</v>
      </c>
      <c r="B17" s="30">
        <v>4</v>
      </c>
      <c r="C17" s="42" t="s">
        <v>17</v>
      </c>
      <c r="D17" s="48" t="s">
        <v>62</v>
      </c>
      <c r="E17" s="49" t="s">
        <v>188</v>
      </c>
      <c r="F17" s="49" t="s">
        <v>95</v>
      </c>
      <c r="G17" s="49" t="s">
        <v>98</v>
      </c>
      <c r="H17" s="46" t="s">
        <v>59</v>
      </c>
      <c r="I17" s="38">
        <v>4292916.22</v>
      </c>
      <c r="J17" s="45">
        <v>-552213.21</v>
      </c>
      <c r="K17" s="40">
        <f aca="true" t="shared" si="0" ref="K17:K23">IF(ISNUMBER(I17),I17,0)-IF(ISNUMBER(J17),J17,0)</f>
        <v>4845129.43</v>
      </c>
    </row>
    <row r="18" spans="1:11" ht="33.75">
      <c r="A18" s="41" t="s">
        <v>193</v>
      </c>
      <c r="B18" s="30">
        <v>4</v>
      </c>
      <c r="C18" s="42" t="s">
        <v>55</v>
      </c>
      <c r="D18" s="48" t="s">
        <v>62</v>
      </c>
      <c r="E18" s="49" t="s">
        <v>188</v>
      </c>
      <c r="F18" s="49" t="s">
        <v>95</v>
      </c>
      <c r="G18" s="49" t="s">
        <v>98</v>
      </c>
      <c r="H18" s="46" t="s">
        <v>16</v>
      </c>
      <c r="I18" s="38">
        <v>-14968959</v>
      </c>
      <c r="J18" s="39">
        <v>-10438455.11</v>
      </c>
      <c r="K18" s="40">
        <f t="shared" si="0"/>
        <v>-4530503.890000001</v>
      </c>
    </row>
    <row r="19" spans="1:11" ht="33.75">
      <c r="A19" s="41" t="s">
        <v>194</v>
      </c>
      <c r="B19" s="30">
        <v>4</v>
      </c>
      <c r="C19" s="42" t="s">
        <v>140</v>
      </c>
      <c r="D19" s="48" t="s">
        <v>62</v>
      </c>
      <c r="E19" s="49" t="s">
        <v>189</v>
      </c>
      <c r="F19" s="49" t="s">
        <v>95</v>
      </c>
      <c r="G19" s="49" t="s">
        <v>98</v>
      </c>
      <c r="H19" s="46" t="s">
        <v>190</v>
      </c>
      <c r="I19" s="38">
        <v>-14968959</v>
      </c>
      <c r="J19" s="39">
        <v>-10438455.11</v>
      </c>
      <c r="K19" s="40">
        <f t="shared" si="0"/>
        <v>-4530503.890000001</v>
      </c>
    </row>
    <row r="20" spans="1:11" ht="33.75">
      <c r="A20" s="41" t="s">
        <v>194</v>
      </c>
      <c r="B20" s="30">
        <v>4</v>
      </c>
      <c r="C20" s="42" t="s">
        <v>140</v>
      </c>
      <c r="D20" s="48" t="s">
        <v>62</v>
      </c>
      <c r="E20" s="49" t="s">
        <v>189</v>
      </c>
      <c r="F20" s="49" t="s">
        <v>97</v>
      </c>
      <c r="G20" s="49" t="s">
        <v>98</v>
      </c>
      <c r="H20" s="46" t="s">
        <v>190</v>
      </c>
      <c r="I20" s="38">
        <v>-14968959</v>
      </c>
      <c r="J20" s="39">
        <v>-10438455.11</v>
      </c>
      <c r="K20" s="40">
        <f t="shared" si="0"/>
        <v>-4530503.890000001</v>
      </c>
    </row>
    <row r="21" spans="1:11" ht="33.75">
      <c r="A21" s="41" t="s">
        <v>193</v>
      </c>
      <c r="B21" s="30">
        <v>4</v>
      </c>
      <c r="C21" s="42" t="s">
        <v>56</v>
      </c>
      <c r="D21" s="48" t="s">
        <v>62</v>
      </c>
      <c r="E21" s="49" t="s">
        <v>188</v>
      </c>
      <c r="F21" s="49" t="s">
        <v>95</v>
      </c>
      <c r="G21" s="49" t="s">
        <v>98</v>
      </c>
      <c r="H21" s="46" t="s">
        <v>191</v>
      </c>
      <c r="I21" s="38">
        <v>19261875.22</v>
      </c>
      <c r="J21" s="39">
        <v>9886241.9</v>
      </c>
      <c r="K21" s="40">
        <f t="shared" si="0"/>
        <v>9375633.319999998</v>
      </c>
    </row>
    <row r="22" spans="1:11" ht="33.75">
      <c r="A22" s="41" t="s">
        <v>194</v>
      </c>
      <c r="B22" s="30">
        <v>4</v>
      </c>
      <c r="C22" s="42" t="s">
        <v>140</v>
      </c>
      <c r="D22" s="48" t="s">
        <v>62</v>
      </c>
      <c r="E22" s="49" t="s">
        <v>189</v>
      </c>
      <c r="F22" s="49" t="s">
        <v>95</v>
      </c>
      <c r="G22" s="49" t="s">
        <v>98</v>
      </c>
      <c r="H22" s="46" t="s">
        <v>192</v>
      </c>
      <c r="I22" s="38">
        <v>19261875.22</v>
      </c>
      <c r="J22" s="39">
        <v>9886241.9</v>
      </c>
      <c r="K22" s="40">
        <f t="shared" si="0"/>
        <v>9375633.319999998</v>
      </c>
    </row>
    <row r="23" spans="1:11" ht="33.75">
      <c r="A23" s="41" t="s">
        <v>194</v>
      </c>
      <c r="B23" s="30">
        <v>4</v>
      </c>
      <c r="C23" s="42" t="s">
        <v>140</v>
      </c>
      <c r="D23" s="48" t="s">
        <v>62</v>
      </c>
      <c r="E23" s="49" t="s">
        <v>189</v>
      </c>
      <c r="F23" s="49" t="s">
        <v>97</v>
      </c>
      <c r="G23" s="49" t="s">
        <v>98</v>
      </c>
      <c r="H23" s="46" t="s">
        <v>192</v>
      </c>
      <c r="I23" s="38">
        <v>19261875.22</v>
      </c>
      <c r="J23" s="39">
        <v>9886241.9</v>
      </c>
      <c r="K23" s="40">
        <f t="shared" si="0"/>
        <v>9375633.319999998</v>
      </c>
    </row>
    <row r="24" spans="1:11" ht="22.5" hidden="1">
      <c r="A24" s="41" t="s">
        <v>57</v>
      </c>
      <c r="B24" s="30"/>
      <c r="C24" s="42" t="s">
        <v>55</v>
      </c>
      <c r="D24" s="48"/>
      <c r="E24" s="49"/>
      <c r="F24" s="49"/>
      <c r="G24" s="49"/>
      <c r="H24" s="46"/>
      <c r="I24" s="38"/>
      <c r="J24" s="39"/>
      <c r="K24" s="40">
        <f>IF(ISNUMBER(I24),I24,0)-IF(ISNUMBER(J24),J24,0)</f>
        <v>0</v>
      </c>
    </row>
    <row r="25" spans="1:11" ht="22.5" hidden="1">
      <c r="A25" s="41" t="s">
        <v>58</v>
      </c>
      <c r="B25" s="30"/>
      <c r="C25" s="42" t="s">
        <v>56</v>
      </c>
      <c r="D25" s="48"/>
      <c r="E25" s="49"/>
      <c r="F25" s="49"/>
      <c r="G25" s="49"/>
      <c r="H25" s="46"/>
      <c r="I25" s="38"/>
      <c r="J25" s="39"/>
      <c r="K25" s="40">
        <f>IF(ISNUMBER(I25),I25,0)-IF(ISNUMBER(J25),J25,0)</f>
        <v>0</v>
      </c>
    </row>
    <row r="26" spans="1:11" ht="15" customHeight="1">
      <c r="A26" s="30"/>
      <c r="B26" s="30"/>
      <c r="C26" s="32"/>
      <c r="D26" s="23"/>
      <c r="E26" s="23"/>
      <c r="F26" s="23"/>
      <c r="G26" s="23"/>
      <c r="H26" s="23"/>
      <c r="I26" s="43"/>
      <c r="J26" s="43"/>
      <c r="K26" s="23"/>
    </row>
    <row r="27" spans="1:11" ht="12.75" customHeight="1">
      <c r="A27" s="30"/>
      <c r="B27" s="30"/>
      <c r="C27" s="32"/>
      <c r="D27" s="23"/>
      <c r="E27" s="23"/>
      <c r="F27" s="23"/>
      <c r="G27" s="23"/>
      <c r="H27" s="23"/>
      <c r="I27" s="23"/>
      <c r="J27" s="23"/>
      <c r="K27" s="23"/>
    </row>
    <row r="28" spans="1:11" ht="12.75" customHeight="1">
      <c r="A28" s="21" t="s">
        <v>33</v>
      </c>
      <c r="B28" s="21"/>
      <c r="C28" s="32"/>
      <c r="D28" s="23" t="s">
        <v>229</v>
      </c>
      <c r="E28" s="23"/>
      <c r="F28" s="23" t="s">
        <v>228</v>
      </c>
      <c r="G28" s="23"/>
      <c r="H28" s="23"/>
      <c r="I28" s="23"/>
      <c r="J28" s="23"/>
      <c r="K28" s="23"/>
    </row>
    <row r="29" spans="1:11" ht="10.5" customHeight="1">
      <c r="A29" s="11" t="s">
        <v>31</v>
      </c>
      <c r="B29" s="11"/>
      <c r="C29" s="32"/>
      <c r="D29" s="23"/>
      <c r="E29" s="23"/>
      <c r="F29" s="23"/>
      <c r="G29" s="23"/>
      <c r="H29" s="23"/>
      <c r="I29" s="23"/>
      <c r="J29" s="23"/>
      <c r="K29" s="23"/>
    </row>
    <row r="30" spans="1:11" ht="24.75" customHeight="1">
      <c r="A30" s="11"/>
      <c r="B30" s="11"/>
      <c r="C30" s="32"/>
      <c r="D30" s="23"/>
      <c r="E30" s="23"/>
      <c r="F30" s="23"/>
      <c r="G30" s="23"/>
      <c r="H30" s="23"/>
      <c r="I30" s="23"/>
      <c r="J30" s="23"/>
      <c r="K30" s="23"/>
    </row>
    <row r="31" spans="1:11" ht="12.75" customHeight="1">
      <c r="A31" s="21" t="s">
        <v>34</v>
      </c>
      <c r="B31" s="21"/>
      <c r="C31" s="32"/>
      <c r="D31" s="23"/>
      <c r="E31" s="23"/>
      <c r="F31" s="23"/>
      <c r="G31" s="23"/>
      <c r="H31" s="23"/>
      <c r="I31" s="23"/>
      <c r="J31" s="23"/>
      <c r="K31" s="23"/>
    </row>
    <row r="32" spans="1:11" ht="10.5" customHeight="1">
      <c r="A32" s="11" t="s">
        <v>35</v>
      </c>
      <c r="B32" s="11"/>
      <c r="C32" s="32"/>
      <c r="D32" s="23"/>
      <c r="E32" s="23"/>
      <c r="F32" s="23"/>
      <c r="G32" s="23"/>
      <c r="H32" s="23"/>
      <c r="I32" s="23"/>
      <c r="J32" s="23"/>
      <c r="K32" s="23"/>
    </row>
    <row r="33" spans="3:11" ht="12.75" customHeight="1">
      <c r="C33" s="32"/>
      <c r="D33" s="23"/>
      <c r="E33" s="23"/>
      <c r="F33" s="23"/>
      <c r="G33" s="23"/>
      <c r="H33" s="23"/>
      <c r="I33" s="23"/>
      <c r="J33" s="23"/>
      <c r="K33" s="23"/>
    </row>
    <row r="34" spans="1:11" ht="24" customHeight="1">
      <c r="A34" s="11" t="s">
        <v>13</v>
      </c>
      <c r="B34" s="11"/>
      <c r="C34" s="32"/>
      <c r="D34" s="23"/>
      <c r="E34" s="23" t="s">
        <v>230</v>
      </c>
      <c r="F34" s="23"/>
      <c r="G34" s="23"/>
      <c r="H34" s="23"/>
      <c r="I34" s="23"/>
      <c r="J34" s="23"/>
      <c r="K34" s="23"/>
    </row>
    <row r="35" spans="1:11" ht="9.75" customHeight="1">
      <c r="A35" s="11" t="s">
        <v>14</v>
      </c>
      <c r="B35" s="11"/>
      <c r="C35" s="32"/>
      <c r="D35" s="23"/>
      <c r="E35" s="23"/>
      <c r="F35" s="23"/>
      <c r="G35" s="23"/>
      <c r="H35" s="23"/>
      <c r="I35" s="23"/>
      <c r="J35" s="23"/>
      <c r="K35" s="23"/>
    </row>
    <row r="36" spans="1:11" ht="12.75" customHeight="1">
      <c r="A36" s="11"/>
      <c r="B36" s="11"/>
      <c r="C36" s="32"/>
      <c r="D36" s="23"/>
      <c r="E36" s="23"/>
      <c r="F36" s="23"/>
      <c r="G36" s="23"/>
      <c r="H36" s="23"/>
      <c r="I36" s="23"/>
      <c r="J36" s="23"/>
      <c r="K36" s="23"/>
    </row>
    <row r="37" spans="1:11" ht="12.75" customHeight="1">
      <c r="A37" s="11" t="s">
        <v>347</v>
      </c>
      <c r="B37" s="11"/>
      <c r="C37" s="32"/>
      <c r="D37" s="23"/>
      <c r="E37" s="23"/>
      <c r="F37" s="23"/>
      <c r="G37" s="23"/>
      <c r="H37" s="23"/>
      <c r="I37" s="23"/>
      <c r="J37" s="23"/>
      <c r="K37" s="23"/>
    </row>
    <row r="38" spans="1:11" ht="12.75" customHeight="1">
      <c r="A38" s="30"/>
      <c r="B38" s="30"/>
      <c r="C38" s="32"/>
      <c r="D38" s="23"/>
      <c r="E38" s="23"/>
      <c r="F38" s="23"/>
      <c r="G38" s="23"/>
      <c r="H38" s="23"/>
      <c r="I38" s="23"/>
      <c r="J38" s="23"/>
      <c r="K38" s="23"/>
    </row>
    <row r="39" spans="1:11" ht="12.75" customHeight="1">
      <c r="A39" s="30"/>
      <c r="B39" s="30"/>
      <c r="C39" s="32"/>
      <c r="D39" s="23"/>
      <c r="E39" s="23"/>
      <c r="F39" s="23"/>
      <c r="G39" s="23"/>
      <c r="H39" s="23"/>
      <c r="I39" s="23"/>
      <c r="J39" s="23"/>
      <c r="K39" s="23"/>
    </row>
    <row r="40" spans="1:11" ht="12.75" customHeight="1">
      <c r="A40" s="30"/>
      <c r="B40" s="30"/>
      <c r="C40" s="32"/>
      <c r="D40" s="23"/>
      <c r="E40" s="23"/>
      <c r="F40" s="23"/>
      <c r="G40" s="23"/>
      <c r="H40" s="23"/>
      <c r="I40" s="23"/>
      <c r="J40" s="23"/>
      <c r="K40" s="23"/>
    </row>
    <row r="41" spans="1:11" ht="12.75" customHeight="1">
      <c r="A41" s="30"/>
      <c r="B41" s="30"/>
      <c r="C41" s="32"/>
      <c r="D41" s="23"/>
      <c r="E41" s="23"/>
      <c r="F41" s="23"/>
      <c r="G41" s="23"/>
      <c r="H41" s="23"/>
      <c r="I41" s="23"/>
      <c r="J41" s="23"/>
      <c r="K41" s="23"/>
    </row>
    <row r="42" spans="1:11" ht="22.5" customHeight="1">
      <c r="A42" s="30"/>
      <c r="B42" s="30"/>
      <c r="C42" s="32"/>
      <c r="D42" s="23"/>
      <c r="E42" s="23"/>
      <c r="F42" s="23"/>
      <c r="G42" s="23"/>
      <c r="H42" s="23"/>
      <c r="I42" s="23"/>
      <c r="J42" s="23"/>
      <c r="K42" s="23"/>
    </row>
    <row r="43" spans="1:9" ht="11.25" customHeight="1">
      <c r="A43" s="11"/>
      <c r="B43" s="11"/>
      <c r="C43" s="11"/>
      <c r="D43" s="21"/>
      <c r="E43" s="21"/>
      <c r="F43" s="21"/>
      <c r="G43" s="21"/>
      <c r="H43" s="21"/>
      <c r="I43" s="34"/>
    </row>
    <row r="44" spans="1:9" ht="11.25" customHeight="1">
      <c r="A44" s="11"/>
      <c r="B44" s="11"/>
      <c r="C44" s="11"/>
      <c r="D44" s="21"/>
      <c r="E44" s="21"/>
      <c r="F44" s="21"/>
      <c r="G44" s="21"/>
      <c r="H44" s="21"/>
      <c r="I44" s="34"/>
    </row>
    <row r="45" spans="1:9" ht="11.25" customHeight="1">
      <c r="A45" s="11"/>
      <c r="B45" s="11"/>
      <c r="C45" s="11"/>
      <c r="D45" s="21"/>
      <c r="E45" s="21"/>
      <c r="F45" s="21"/>
      <c r="G45" s="21"/>
      <c r="H45" s="21"/>
      <c r="I45" s="34"/>
    </row>
    <row r="46" spans="1:9" ht="11.25" customHeight="1">
      <c r="A46" s="11"/>
      <c r="B46" s="11"/>
      <c r="C46" s="11"/>
      <c r="D46" s="21"/>
      <c r="E46" s="21"/>
      <c r="F46" s="21"/>
      <c r="G46" s="21"/>
      <c r="H46" s="21"/>
      <c r="I46" s="34"/>
    </row>
    <row r="47" spans="1:9" ht="11.25" customHeight="1">
      <c r="A47" s="11"/>
      <c r="B47" s="11"/>
      <c r="C47" s="11"/>
      <c r="D47" s="21"/>
      <c r="E47" s="21"/>
      <c r="F47" s="21"/>
      <c r="G47" s="21"/>
      <c r="H47" s="21"/>
      <c r="I47" s="34"/>
    </row>
    <row r="48" spans="1:9" ht="11.25" customHeight="1">
      <c r="A48" s="11"/>
      <c r="B48" s="11"/>
      <c r="C48" s="11"/>
      <c r="D48" s="21"/>
      <c r="E48" s="21"/>
      <c r="F48" s="21"/>
      <c r="G48" s="21"/>
      <c r="H48" s="21"/>
      <c r="I48" s="34"/>
    </row>
    <row r="49" spans="1:9" ht="11.25" customHeight="1">
      <c r="A49" s="11"/>
      <c r="B49" s="11"/>
      <c r="C49" s="11"/>
      <c r="D49" s="21"/>
      <c r="E49" s="21"/>
      <c r="F49" s="21"/>
      <c r="G49" s="21"/>
      <c r="H49" s="21"/>
      <c r="I49" s="34"/>
    </row>
    <row r="50" spans="1:9" ht="11.25" customHeight="1">
      <c r="A50" s="11"/>
      <c r="B50" s="11"/>
      <c r="C50" s="11"/>
      <c r="D50" s="21"/>
      <c r="E50" s="21"/>
      <c r="F50" s="21"/>
      <c r="G50" s="21"/>
      <c r="H50" s="21"/>
      <c r="I50" s="34"/>
    </row>
    <row r="51" spans="1:9" ht="11.25" customHeight="1">
      <c r="A51" s="11"/>
      <c r="B51" s="11"/>
      <c r="C51" s="11"/>
      <c r="D51" s="21"/>
      <c r="E51" s="21"/>
      <c r="F51" s="21"/>
      <c r="G51" s="21"/>
      <c r="H51" s="21"/>
      <c r="I51" s="34"/>
    </row>
    <row r="52" spans="1:9" ht="11.25" customHeight="1">
      <c r="A52" s="11"/>
      <c r="B52" s="11"/>
      <c r="C52" s="11"/>
      <c r="D52" s="21"/>
      <c r="E52" s="21"/>
      <c r="F52" s="21"/>
      <c r="G52" s="21"/>
      <c r="H52" s="21"/>
      <c r="I52" s="34"/>
    </row>
    <row r="53" spans="1:9" ht="11.25" customHeight="1">
      <c r="A53" s="11"/>
      <c r="B53" s="11"/>
      <c r="C53" s="11"/>
      <c r="D53" s="21"/>
      <c r="E53" s="21"/>
      <c r="F53" s="21"/>
      <c r="G53" s="21"/>
      <c r="H53" s="21"/>
      <c r="I53" s="34"/>
    </row>
    <row r="54" spans="1:9" ht="11.25" customHeight="1">
      <c r="A54" s="11"/>
      <c r="B54" s="11"/>
      <c r="C54" s="11"/>
      <c r="D54" s="21"/>
      <c r="E54" s="21"/>
      <c r="F54" s="21"/>
      <c r="G54" s="21"/>
      <c r="H54" s="21"/>
      <c r="I54" s="34"/>
    </row>
    <row r="55" spans="1:9" ht="11.25" customHeight="1">
      <c r="A55" s="11"/>
      <c r="B55" s="11"/>
      <c r="C55" s="11"/>
      <c r="D55" s="21"/>
      <c r="E55" s="21"/>
      <c r="F55" s="21"/>
      <c r="G55" s="21"/>
      <c r="H55" s="21"/>
      <c r="I55" s="34"/>
    </row>
    <row r="56" spans="1:9" ht="11.25" customHeight="1">
      <c r="A56" s="11"/>
      <c r="B56" s="11"/>
      <c r="C56" s="11"/>
      <c r="D56" s="21"/>
      <c r="E56" s="21"/>
      <c r="F56" s="21"/>
      <c r="G56" s="21"/>
      <c r="H56" s="21"/>
      <c r="I56" s="34"/>
    </row>
    <row r="57" spans="1:9" ht="11.25" customHeight="1">
      <c r="A57" s="11"/>
      <c r="B57" s="11"/>
      <c r="C57" s="11"/>
      <c r="D57" s="21"/>
      <c r="E57" s="21"/>
      <c r="F57" s="21"/>
      <c r="G57" s="21"/>
      <c r="H57" s="21"/>
      <c r="I57" s="34"/>
    </row>
    <row r="58" spans="1:9" ht="11.25" customHeight="1">
      <c r="A58" s="11"/>
      <c r="B58" s="11"/>
      <c r="C58" s="11"/>
      <c r="D58" s="21"/>
      <c r="E58" s="21"/>
      <c r="F58" s="21"/>
      <c r="G58" s="21"/>
      <c r="H58" s="21"/>
      <c r="I58" s="34"/>
    </row>
    <row r="59" spans="1:9" ht="11.25" customHeight="1">
      <c r="A59" s="11"/>
      <c r="B59" s="11"/>
      <c r="C59" s="11"/>
      <c r="D59" s="21"/>
      <c r="E59" s="21"/>
      <c r="F59" s="21"/>
      <c r="G59" s="21"/>
      <c r="H59" s="21"/>
      <c r="I59" s="34"/>
    </row>
    <row r="60" spans="1:9" ht="11.25" customHeight="1">
      <c r="A60" s="11"/>
      <c r="B60" s="11"/>
      <c r="C60" s="11"/>
      <c r="D60" s="21"/>
      <c r="E60" s="21"/>
      <c r="F60" s="21"/>
      <c r="G60" s="21"/>
      <c r="H60" s="21"/>
      <c r="I60" s="34"/>
    </row>
    <row r="61" spans="1:9" ht="11.25" customHeight="1">
      <c r="A61" s="11"/>
      <c r="B61" s="11"/>
      <c r="C61" s="11"/>
      <c r="D61" s="21"/>
      <c r="E61" s="21"/>
      <c r="F61" s="21"/>
      <c r="G61" s="21"/>
      <c r="H61" s="21"/>
      <c r="I61" s="34"/>
    </row>
    <row r="62" spans="1:9" ht="11.25" customHeight="1">
      <c r="A62" s="11"/>
      <c r="B62" s="11"/>
      <c r="C62" s="11"/>
      <c r="D62" s="21"/>
      <c r="E62" s="21"/>
      <c r="F62" s="21"/>
      <c r="G62" s="21"/>
      <c r="H62" s="21"/>
      <c r="I62" s="34"/>
    </row>
    <row r="63" spans="1:2" ht="23.25" customHeight="1">
      <c r="A63" s="11"/>
      <c r="B63" s="11"/>
    </row>
    <row r="64" ht="9.75" customHeight="1"/>
    <row r="65" spans="1:8" ht="12.75" customHeight="1">
      <c r="A65" s="21"/>
      <c r="B65" s="21"/>
      <c r="C65" s="21"/>
      <c r="D65" s="3"/>
      <c r="E65" s="3"/>
      <c r="F65" s="3"/>
      <c r="G65" s="3"/>
      <c r="H65" s="3"/>
    </row>
  </sheetData>
  <sheetProtection/>
  <mergeCells count="10">
    <mergeCell ref="D14:H14"/>
    <mergeCell ref="D10:H10"/>
    <mergeCell ref="D11:H11"/>
    <mergeCell ref="D12:H12"/>
    <mergeCell ref="D4:H4"/>
    <mergeCell ref="D5:H5"/>
    <mergeCell ref="D8:H8"/>
    <mergeCell ref="D9:H9"/>
    <mergeCell ref="D6:H6"/>
    <mergeCell ref="D7:H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2012-11-01T12:43:21Z</cp:lastPrinted>
  <dcterms:created xsi:type="dcterms:W3CDTF">1999-06-18T11:49:53Z</dcterms:created>
  <dcterms:modified xsi:type="dcterms:W3CDTF">2012-11-01T12:45:12Z</dcterms:modified>
  <cp:category/>
  <cp:version/>
  <cp:contentType/>
  <cp:contentStatus/>
</cp:coreProperties>
</file>